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0" yWindow="65311" windowWidth="9225" windowHeight="9120" activeTab="0"/>
  </bookViews>
  <sheets>
    <sheet name="IS" sheetId="1" r:id="rId1"/>
    <sheet name="BS" sheetId="2" r:id="rId2"/>
    <sheet name="StmtEquity" sheetId="3" r:id="rId3"/>
    <sheet name="Cashflow" sheetId="4" r:id="rId4"/>
    <sheet name="Notes" sheetId="5" r:id="rId5"/>
  </sheets>
  <definedNames>
    <definedName name="_xlnm.Print_Area" localSheetId="1">'BS'!$A$1:$G$60</definedName>
    <definedName name="_xlnm.Print_Area" localSheetId="3">'Cashflow'!$A$1:$E$55</definedName>
    <definedName name="_xlnm.Print_Area" localSheetId="0">'IS'!$A$1:$H$50</definedName>
    <definedName name="_xlnm.Print_Area" localSheetId="4">'Notes'!$A$1:$K$258</definedName>
    <definedName name="_xlnm.Print_Titles" localSheetId="4">'Notes'!$1:$8</definedName>
  </definedNames>
  <calcPr fullCalcOnLoad="1"/>
</workbook>
</file>

<file path=xl/sharedStrings.xml><?xml version="1.0" encoding="utf-8"?>
<sst xmlns="http://schemas.openxmlformats.org/spreadsheetml/2006/main" count="363" uniqueCount="266">
  <si>
    <t>INDIVIDUAL QUARTER</t>
  </si>
  <si>
    <t>CUMULATIVE QUARTER</t>
  </si>
  <si>
    <t>Current</t>
  </si>
  <si>
    <t>Year</t>
  </si>
  <si>
    <t>Quarter</t>
  </si>
  <si>
    <t>Preceding</t>
  </si>
  <si>
    <t>Corresponding</t>
  </si>
  <si>
    <t>To date</t>
  </si>
  <si>
    <t>Period</t>
  </si>
  <si>
    <t>RM'000</t>
  </si>
  <si>
    <t>Revenue</t>
  </si>
  <si>
    <t>Basic earnings per share (sen)</t>
  </si>
  <si>
    <t>(The figures have not been audited)</t>
  </si>
  <si>
    <t>Direct costs</t>
  </si>
  <si>
    <t>Gross profit</t>
  </si>
  <si>
    <t>Other operating income</t>
  </si>
  <si>
    <t>Administrative expenses</t>
  </si>
  <si>
    <t>Profit from operations</t>
  </si>
  <si>
    <t>Profit before taxation</t>
  </si>
  <si>
    <t>Taxation</t>
  </si>
  <si>
    <t>Note</t>
  </si>
  <si>
    <t>B5</t>
  </si>
  <si>
    <t>B12</t>
  </si>
  <si>
    <t>Note:</t>
  </si>
  <si>
    <t>NON-CURRENT ASSETS</t>
  </si>
  <si>
    <t>Property, plant and equipment</t>
  </si>
  <si>
    <t>Investment in associated company</t>
  </si>
  <si>
    <t>CURRENT ASSETS</t>
  </si>
  <si>
    <t>Trade receivables</t>
  </si>
  <si>
    <t>Fixed deposits with licensed banks</t>
  </si>
  <si>
    <t>Cash and bank balances</t>
  </si>
  <si>
    <t>CURRENT LIABILITIES</t>
  </si>
  <si>
    <t>Trade payables</t>
  </si>
  <si>
    <t>Other payables and accruals</t>
  </si>
  <si>
    <t>Provision for taxation</t>
  </si>
  <si>
    <t>Share capital</t>
  </si>
  <si>
    <t>Retained profits</t>
  </si>
  <si>
    <t>Shareholders' funds</t>
  </si>
  <si>
    <t>NON-CURRENT LIABILITIES</t>
  </si>
  <si>
    <t>Deferred tax liabilities</t>
  </si>
  <si>
    <t>Total</t>
  </si>
  <si>
    <t>Retained</t>
  </si>
  <si>
    <t>profits</t>
  </si>
  <si>
    <t>Distributable</t>
  </si>
  <si>
    <t>Reserve on</t>
  </si>
  <si>
    <t>Consolidation</t>
  </si>
  <si>
    <t>Share</t>
  </si>
  <si>
    <t>Capital</t>
  </si>
  <si>
    <t>Net profit for the financial period</t>
  </si>
  <si>
    <t>CONDENSED CONSOLIDATED INCOME STATEMENT</t>
  </si>
  <si>
    <t>CONDENSED CONSOLIDATED BALANCE SHEET</t>
  </si>
  <si>
    <t>CONDENSED CONSOLIDATED STATEMENT OF CHANGES IN EQUITY</t>
  </si>
  <si>
    <t>CONDENSED CONSOLIDATED CASHFLOW STATEMENT</t>
  </si>
  <si>
    <t>Adjustments for:</t>
  </si>
  <si>
    <t>Depreciation</t>
  </si>
  <si>
    <t>Operating profit before working capital changes</t>
  </si>
  <si>
    <t>Tax paid</t>
  </si>
  <si>
    <t>CASHFLOWS FROM INVESTING ACTIVITIES</t>
  </si>
  <si>
    <t>CASHFLOWS FROM OPERATING ACTIVITIES</t>
  </si>
  <si>
    <t>Interest income</t>
  </si>
  <si>
    <t>Interest received</t>
  </si>
  <si>
    <t>A15</t>
  </si>
  <si>
    <t xml:space="preserve">CASH AND CASH EQUIVALENTS AT BEGINNING </t>
  </si>
  <si>
    <t xml:space="preserve">CASH AND CASH EQUIVALENTS AT END </t>
  </si>
  <si>
    <t>QUARTERLY REPORT ON CONSOLIDATED RESULTS</t>
  </si>
  <si>
    <t>A</t>
  </si>
  <si>
    <t xml:space="preserve"> NOTES TO THE INTERIM FINANCIAL REPORT</t>
  </si>
  <si>
    <t>A1</t>
  </si>
  <si>
    <t>Basis of preparation</t>
  </si>
  <si>
    <t>A2</t>
  </si>
  <si>
    <t>Audit report of preceding annual financial statements</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</si>
  <si>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</si>
  <si>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</si>
  <si>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</si>
  <si>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</si>
  <si>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</si>
  <si>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A5</t>
  </si>
  <si>
    <t>Material changes in estimates</t>
  </si>
  <si>
    <t>There were no changes in estimates of amounts reported in prior financial years, which have a material effect in the current quarter under review.</t>
  </si>
  <si>
    <t>A6</t>
  </si>
  <si>
    <t>Debt and equity securities</t>
  </si>
  <si>
    <t>A7</t>
  </si>
  <si>
    <t>A8</t>
  </si>
  <si>
    <t>Segmental information</t>
  </si>
  <si>
    <t>A9</t>
  </si>
  <si>
    <t>Valuation of property, plant and equipment</t>
  </si>
  <si>
    <t>A10</t>
  </si>
  <si>
    <t>Material events subsequent to the end of the quarter</t>
  </si>
  <si>
    <t>A11</t>
  </si>
  <si>
    <t>A12</t>
  </si>
  <si>
    <t>Contingent liabilities</t>
  </si>
  <si>
    <t>A13</t>
  </si>
  <si>
    <t>Capital commitments</t>
  </si>
  <si>
    <t>A14</t>
  </si>
  <si>
    <t>Significant related party transactions</t>
  </si>
  <si>
    <t>Cash and cash equivalents</t>
  </si>
  <si>
    <t>B</t>
  </si>
  <si>
    <t>ADDITIONAL INFORMATION REQUIRED BY THE BURSA MALAYSIA SECURITIES BERHAD'S LISTING REQUIREMENTS</t>
  </si>
  <si>
    <t>B1</t>
  </si>
  <si>
    <t>Review of performance</t>
  </si>
  <si>
    <t>B2</t>
  </si>
  <si>
    <t>Variation of results against preceding quarter</t>
  </si>
  <si>
    <t>B3</t>
  </si>
  <si>
    <t>Prospects</t>
  </si>
  <si>
    <t>B4</t>
  </si>
  <si>
    <t>Variation of actual profit from forecast profit</t>
  </si>
  <si>
    <t>B6</t>
  </si>
  <si>
    <t>Unquoted investments and properties</t>
  </si>
  <si>
    <t>B7</t>
  </si>
  <si>
    <t>Quoted securities</t>
  </si>
  <si>
    <t>B8</t>
  </si>
  <si>
    <t>Group's borrowings and debt securities</t>
  </si>
  <si>
    <t>B9</t>
  </si>
  <si>
    <t>Off balance sheet financial instruments</t>
  </si>
  <si>
    <t>B10</t>
  </si>
  <si>
    <t>Material litigation</t>
  </si>
  <si>
    <t>B11</t>
  </si>
  <si>
    <t>Dividends</t>
  </si>
  <si>
    <t>Earnings per share</t>
  </si>
  <si>
    <t>Weighted average number of shares in issue ('000)</t>
  </si>
  <si>
    <t>B13</t>
  </si>
  <si>
    <t>Status of corporate proposals</t>
  </si>
  <si>
    <t>B14</t>
  </si>
  <si>
    <t>Authorisation for issue</t>
  </si>
  <si>
    <t>There was no valuation of the property, plant and equipment in the current quarter under review.</t>
  </si>
  <si>
    <t>Premium</t>
  </si>
  <si>
    <t>CASHFLOWS FROM FINANCING ACTIVITIES</t>
  </si>
  <si>
    <t>Net Assets per share (RM)</t>
  </si>
  <si>
    <t>The preceding year's annual audited financial statements were not subject to any qualification.</t>
  </si>
  <si>
    <t>Financial</t>
  </si>
  <si>
    <t>Year Ended</t>
  </si>
  <si>
    <t>Share of profit in associated company</t>
  </si>
  <si>
    <t>Cash generated from operations</t>
  </si>
  <si>
    <t>Net cash generated from operating activities</t>
  </si>
  <si>
    <t xml:space="preserve">Segmental information is not presented as the Group is primarily engaged in only one business segment which is to provide information technology ("IT") solutions and related services. </t>
  </si>
  <si>
    <t>Amortisation of development costs</t>
  </si>
  <si>
    <t xml:space="preserve">OF THE QUARTER </t>
  </si>
  <si>
    <t>Dividend paid</t>
  </si>
  <si>
    <t>Current tax expense</t>
  </si>
  <si>
    <t>Current Year</t>
  </si>
  <si>
    <t>Profit attributable to :</t>
  </si>
  <si>
    <t>Equity holders of the Company</t>
  </si>
  <si>
    <t>Fund</t>
  </si>
  <si>
    <t>Shareholders'</t>
  </si>
  <si>
    <t>Minority</t>
  </si>
  <si>
    <t>Interest</t>
  </si>
  <si>
    <t>TOTAL ASSETS</t>
  </si>
  <si>
    <t>Equity attributable to equity holders of the Company</t>
  </si>
  <si>
    <t>EQUITY AND LIABILITIES</t>
  </si>
  <si>
    <t>Total Equity</t>
  </si>
  <si>
    <t>Minority interests</t>
  </si>
  <si>
    <t>TOTAL EQUITY AND LIABILITIES</t>
  </si>
  <si>
    <t>ASSETS</t>
  </si>
  <si>
    <t>Profit for the financial period</t>
  </si>
  <si>
    <t>The Group's operations are currently conducted predominantly in Malaysia.</t>
  </si>
  <si>
    <t>Deferred income</t>
  </si>
  <si>
    <t xml:space="preserve"> NOTES TO THE INTERIM FINANCIAL REPORT (Cont'd)</t>
  </si>
  <si>
    <t>ADDITIONAL INFORMATION REQUIRED BY THE BURSA MALAYSIA SECURITIES BERHAD'S LISTING REQUIREMENTS (Cont'd)</t>
  </si>
  <si>
    <t>Profit before tax</t>
  </si>
  <si>
    <t>Preceding Year</t>
  </si>
  <si>
    <t xml:space="preserve">Corresponding </t>
  </si>
  <si>
    <t>Profit after taxation and minority interests (RM'000)</t>
  </si>
  <si>
    <t xml:space="preserve">Current </t>
  </si>
  <si>
    <t xml:space="preserve">Preceding </t>
  </si>
  <si>
    <t>(Unaudited)</t>
  </si>
  <si>
    <t>Other receivables, deposits &amp; prepayments</t>
  </si>
  <si>
    <t>(Audited)</t>
  </si>
  <si>
    <t>OF THE YEAR</t>
  </si>
  <si>
    <t>NET INCREASE IN CASH AND CASH EQUIVALENTS</t>
  </si>
  <si>
    <t>Purchase of property, plant and equipment</t>
  </si>
  <si>
    <t>The interim financial statements are unaudited and have been prepared in accordance with Financial Reporting Standard ("FRS") No. 134: Interim Financial Reporting, and Appendix 9B of the Listing Requirements of Bursa Malaysia Securities Berhad for the MESDAQ Market ("MMLR").</t>
  </si>
  <si>
    <t>Amount capitalised for Bonus Issue**</t>
  </si>
  <si>
    <t>(Increase)/Decrease in trade and other receivables</t>
  </si>
  <si>
    <t>Increase/(Decrease) in trade and other payables</t>
  </si>
  <si>
    <t>Increase/(Decrease) in deferred income</t>
  </si>
  <si>
    <t xml:space="preserve">Development costs </t>
  </si>
  <si>
    <t>Net cash used in investing activities</t>
  </si>
  <si>
    <t>Net cash used in financing activities</t>
  </si>
  <si>
    <t>Cumulative</t>
  </si>
  <si>
    <t>Changes in the composition of the Group</t>
  </si>
  <si>
    <t>TFP Solutions Berhad</t>
  </si>
  <si>
    <t>TFP SOLUTIONS BERHAD (773550-A)</t>
  </si>
  <si>
    <t>31 Mar 2008</t>
  </si>
  <si>
    <t>31 Dec 2007</t>
  </si>
  <si>
    <t>As at 31 March 2008</t>
  </si>
  <si>
    <t>At 31 March 2008</t>
  </si>
  <si>
    <t>31 Mar 2007</t>
  </si>
  <si>
    <t>Share Premium</t>
  </si>
  <si>
    <t>Investment property</t>
  </si>
  <si>
    <t>Net Assets per share for the current quarter is arrived at based on the Group's Net Assets of RM20,887,000 over the number of ordinary shares of 140,077,200 shares of RM0.10 each.</t>
  </si>
  <si>
    <t>&lt;------------------ Non-distributable ------------------&gt;</t>
  </si>
  <si>
    <t>Public issue on 22 February 2008</t>
  </si>
  <si>
    <t>Listing expenses</t>
  </si>
  <si>
    <t>Quarterly Report For The First Quarter Ended 31 March 2008</t>
  </si>
  <si>
    <t>Internally developed intangible assets</t>
  </si>
  <si>
    <t>Proceeds from public issue of shares</t>
  </si>
  <si>
    <t>There were no unusual items affecting assets, liabilities, equity, net income or cash flows of the Group during the current quarter, except for the completion of the listing of and quotation for the entire issued and paid-up share capital of the Company on the MESDAQ Market of Bursa Securities.</t>
  </si>
  <si>
    <t>No dividend has been paid by the company in the current financial quarter under review.</t>
  </si>
  <si>
    <t>There were no material events subsequent to the end of the current financial quarter.</t>
  </si>
  <si>
    <t>The Directors are of the opinion that the Group has no contingent liabilities which, upon crystallisation would have a material impact on the financial position and business of the Group as at reporting date.</t>
  </si>
  <si>
    <t>As at 31 March 2008, the Group has no material capital commitments in respect of property, plant and equipment.</t>
  </si>
  <si>
    <t xml:space="preserve">During the current financial quarter, the Directors are of the opinion that the Group has no related party transactions which would have a significant impact on the financial position and business of the Group save for the following:- </t>
  </si>
  <si>
    <t>(i)</t>
  </si>
  <si>
    <t>Products and services provided to TenInfo Thailand Limited</t>
  </si>
  <si>
    <t>(ii)</t>
  </si>
  <si>
    <t>Office rental paid to Lim Lung Wen, a Director of the Company</t>
  </si>
  <si>
    <t>(iii)</t>
  </si>
  <si>
    <t>31.03.2008</t>
  </si>
  <si>
    <t>Cumulative Year</t>
  </si>
  <si>
    <t>To Date</t>
  </si>
  <si>
    <t>There were no changes in the unquoted investments and properties of the Group for the current financial quarter and financial year-to-date.</t>
  </si>
  <si>
    <t>There were no acquisitions or disposals of quoted securities during the current financial quarter and financial year-to-date.</t>
  </si>
  <si>
    <t>Save as disclosed below, neither the Company nor its subsidiary companies is engaged in any litigation or arbitration, either as plaintiff or defendant, which has a material effect on the financial position of the Company or its subsidiary companies and the Board does not know of any proceedings pending or threatened, or of any fact likely to give rise to any proceedings, which might materially and adversely affect the position or business of the Company or its subsidiary companies:-</t>
  </si>
  <si>
    <t>MBP has received a letter of demand dated 6 September 2007 from the solicitors of General Aluminium Works (M) Sdn Bhd ("GAW") demanding for the full payment and/or refund for the sum of RM396,344.00 which GAW has paid to MBP for services rendered in relation to the installation and/or implementation of an ERP system which GAW now claims that it is unable to utilize the full benefits of the said ERP system.  At present, no legal proceedings have been initiated by either party and both MBP and GAW are still in the midst of corresponding.  MBP's solicitors' preliminary view is that MBP has grounds to defend GAW's claim for a refund should GAW inititate legal proceedings against MBP based on the allegations in their letter of demand dated 6 September 2007.</t>
  </si>
  <si>
    <t>Diluted earnings per share is not disclosed herein as there are no options granted as at the date of this announcement.</t>
  </si>
  <si>
    <t>Amount</t>
  </si>
  <si>
    <t>Utilised</t>
  </si>
  <si>
    <t>Time frame for</t>
  </si>
  <si>
    <t>utilisation</t>
  </si>
  <si>
    <t>Status of utilisation of proceeds from public issue</t>
  </si>
  <si>
    <t>Proposed</t>
  </si>
  <si>
    <t>RM’000</t>
  </si>
  <si>
    <t>Purpose</t>
  </si>
  <si>
    <t>Working Capital</t>
  </si>
  <si>
    <t>Expansion</t>
  </si>
  <si>
    <t>Unutilised</t>
  </si>
  <si>
    <t>To be utilised by Feb 2011</t>
  </si>
  <si>
    <t>R&amp;D Expenditure</t>
  </si>
  <si>
    <t>Listing Expenses</t>
  </si>
  <si>
    <t>* In view that the actual listing expenses were higher than estimated, the deficit had been funded out of proceeds allocated for working capital.</t>
  </si>
  <si>
    <t>B15</t>
  </si>
  <si>
    <t>The interim financial statements were authorised for issue by the Board of Directors in accordance with a resolution of the directors dated 28 May 2008.</t>
  </si>
  <si>
    <t>28 May 2008</t>
  </si>
  <si>
    <t>**  Bonus issue was issued on the basis of one (1) share for every two (2) shares held upon public issue, as contained in the prospectus dated 5 February 2008.</t>
  </si>
  <si>
    <t>Barring unforeseen circumstances, the Board of Directors are of the opinion that the performance of the existing business of the TFP Group is expected to remain satisfactory for the financial year ending 2008.</t>
  </si>
  <si>
    <t xml:space="preserve">TFP Solutions Bhd was listed on the MESDAQ Market on 22 February 2008 and as such, there are no comparable figures available for the preceding year quarter/ period. </t>
  </si>
  <si>
    <t>As at incorporation</t>
  </si>
  <si>
    <t>Issue of shares due to acquisition of companies</t>
  </si>
  <si>
    <t>At 1 January 2008</t>
  </si>
  <si>
    <t>At 31 December 2007 (Audited)</t>
  </si>
  <si>
    <t>* Denotes RM0.20</t>
  </si>
  <si>
    <t>*</t>
  </si>
  <si>
    <t>The Condensed Consolidated Income Statement should be read in conjunction with the Audited Financial Statements for the period ended 31 December 2007 and the accompanying explanatory notes attached to the interim financial statements.</t>
  </si>
  <si>
    <t>The Condensed Consolidated Balance Sheet should be read in conjunction with the Audited Financial Statements for the period ended 31 December 2007 and the accompanying explanatory notes attached to the interim financial statements.</t>
  </si>
  <si>
    <t>The Condensed Consolidated Cashflow Statement should be read in conjunction with the Audited Financial Statements for the period ended 31 December 2007 and the accompanying explanatory notes attached to the interim financial statements.</t>
  </si>
  <si>
    <t>The Condensed Consolidated Statement of Changes In Equity should be read in conjunction with the Audited Financial Statements for the period ended 31 December 2007 and the accompanying explanatory notes attached to the interim financial statements.</t>
  </si>
  <si>
    <t>The accounting policies and methods of computation adopted by TFP, its subsidiary companies and its associate company ("TFP Group" or "Group") in the preparation of this interim financial report are consistent with those adopted in the audited financial statements for the financial year ended 31 December 2007 as well as those for the annual period beginning 1 January 2008 as disclosed therein.</t>
  </si>
  <si>
    <t>Issuance of 24,000,000 new TFP Shares at an issue price of RM0.48 per TFP Share arising from the public issue; and</t>
  </si>
  <si>
    <t>Issuance of 46,692,400 new TFP Shares pursuant to the bonus issue of one (1) new TFP Share for every two (2) existing TFP Shares held after the public issue.</t>
  </si>
  <si>
    <t>Training and consultancy services provided by Adaptive Training &amp; Consulting Sdn Bhd</t>
  </si>
  <si>
    <t>There were no changes in the composition of the Group for the current financial quarter .</t>
  </si>
  <si>
    <t>For the current quarter ended 31 March 2008, TFP Group recorded a revenue of RM3.626 million mainly due to sale of Human Capital Resource Management ("HCRM") software services, Enterprise Resource Planning ("ERP") solutions and outsourcing services.  In line with the revenue recorded, TFP Group achieved a profit before tax of RM0.827 million and a profit after tax of RM0.786 million.</t>
  </si>
  <si>
    <t>As disclosed in the prospectus dated 5 February 2008, the Company had entered into recurrent related party transactions ("RRPTs").  The Company had sought an extension of time and ratification from Bursa Securities for the Company to obtain shareholders' mandate at the forthcoming annual general meeting of the Company.  The application has been approved by Bursa as announced on 22 February 2008.</t>
  </si>
  <si>
    <t>Subsequent thereto, the Company had on 22 May 2008 announced that it will seek shareholders' mandate for the abovementioned extension of time and ratification for RRPTs entered into from listing date as well as new RRPTs to be entered into for the financial year ending 31 December 2008.</t>
  </si>
  <si>
    <t>The RRPTs entered into by the Company in the current financial quarter and cumulative year to date is as follows:-</t>
  </si>
  <si>
    <t>Not applicable for the current financial quarter.</t>
  </si>
  <si>
    <t>TFP Group was formed on 28 November 2007 and listed on the MESDAQ Market on 22 February 2008.  Hence, the significant variance in performance between the current quarter and the preceding quarter is primarily due to the consolidation of TFP Group's performance for one month.</t>
  </si>
  <si>
    <t>The effective tax rate of the Group remained low due to the 100% tax exemption granted to certain subsidiary companies, SoftFac Technology Sdn Bhd and ProDserv Sdn Bhd, due to its pioneer status for a period of 5 years by virtue of them being a company with Multimedia Super Corridor (MSC) status.  The pioneer status is renewable for another period of 5 years.</t>
  </si>
  <si>
    <t>Save as disclosed in Note A14 above, there were no corporate proposals announced but not yet completed  as at the date of this announcement.</t>
  </si>
  <si>
    <t>No dividend has been declared by the Company in  the current financial quarter under review.</t>
  </si>
  <si>
    <t>Save as disclosed below, there were no issuance, cancellations, repurchases, resale and repayment of debt and equity securities, share buy backs, share cancellation, shares held as treasury share and resale of treasury shares for the current financial quarter:-</t>
  </si>
  <si>
    <t>TFP was listed on 22 February 2008 on the MESDAQ Market.  The utilisation of gross proceeds of RM11,520,000 from the public issue by the Group as at 31 March 2008 were as follows:-</t>
  </si>
  <si>
    <t>The TFP Group has no borrowings or debts securities as at 31 March 2008.</t>
  </si>
  <si>
    <t>The TFP Group does not have any foreign currency borrowings.</t>
  </si>
  <si>
    <t>As at reporting date, the TFP Group does not have any off balance sheet financial instruments.</t>
  </si>
  <si>
    <t>Payment of listing expenses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</si>
</sst>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00_);_(* \(#,##0.000\);_(* &quot;-&quot;??_);_(@_)"/>
    <numFmt numFmtId="179" formatCode="_(* #,##0.0000_);_(* \(#,##0.0000\);_(* &quot;-&quot;??_);_(@_)"/>
    <numFmt numFmtId="180" formatCode="00000"/>
    <numFmt numFmtId="181" formatCode="d\-mmm\-yyyy"/>
    <numFmt numFmtId="182" formatCode="_(* #,##0.0_);_(* \(#,##0.0\);_(* &quot;-&quot;?_);_(@_)"/>
    <numFmt numFmtId="183" formatCode="[$-409]dddd\,\ mmmm\ dd\,\ yyyy"/>
    <numFmt numFmtId="184" formatCode="[$-409]mmmm\ d\,\ yyyy;@"/>
    <numFmt numFmtId="185" formatCode="_-* #,##0.0_-;\-* #,##0.0_-;_-* &quot;-&quot;?_-;_-@_-"/>
    <numFmt numFmtId="186" formatCode="_-* #,##0.000_-;\-* #,##0.000_-;_-* &quot;-&quot;???_-;_-@_-"/>
    <numFmt numFmtId="187" formatCode="[$-809]dd\ mmmm\ yyyy"/>
    <numFmt numFmtId="188" formatCode="[$-F800]dddd\,\ mmmm\ dd\,\ yyyy"/>
    <numFmt numFmtId="189" formatCode="&quot;£&quot;#,##0.00"/>
    <numFmt numFmtId="190" formatCode="0.00000000"/>
    <numFmt numFmtId="191" formatCode="0.0000000"/>
    <numFmt numFmtId="192" formatCode="0.000000"/>
    <numFmt numFmtId="193" formatCode="0.00000"/>
    <numFmt numFmtId="194" formatCode="0.0000"/>
    <numFmt numFmtId="195" formatCode="0.000"/>
    <numFmt numFmtId="196" formatCode="_(* #,##0.000_);_(* \(#,##0.000\);_(* &quot;-&quot;???_);_(@_)"/>
  </numFmts>
  <fonts count="26">
    <font>
      <sz val="10"/>
      <name val="Arial"/>
      <family val="0"/>
    </font>
    <font>
      <b/>
      <sz val="11"/>
      <name val="Book Antiqua"/>
      <family val="1"/>
    </font>
    <font>
      <sz val="11"/>
      <name val="Book Antiqua"/>
      <family val="1"/>
    </font>
    <font>
      <sz val="11"/>
      <name val="Arial"/>
      <family val="2"/>
    </font>
    <font>
      <sz val="11"/>
      <color indexed="9"/>
      <name val="Book Antiqua"/>
      <family val="1"/>
    </font>
    <font>
      <sz val="10"/>
      <name val="Book Antiqua"/>
      <family val="1"/>
    </font>
    <font>
      <b/>
      <sz val="11"/>
      <name val="Times New Roman"/>
      <family val="1"/>
    </font>
    <font>
      <sz val="11"/>
      <name val="Times New Roman"/>
      <family val="1"/>
    </font>
    <font>
      <b/>
      <sz val="10"/>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18">
    <xf numFmtId="0" fontId="0" fillId="0" borderId="0" xfId="0" applyAlignment="1">
      <alignment/>
    </xf>
    <xf numFmtId="173" fontId="2" fillId="0" borderId="0" xfId="42" applyNumberFormat="1" applyFont="1" applyFill="1" applyAlignment="1">
      <alignment vertical="top"/>
    </xf>
    <xf numFmtId="0" fontId="2" fillId="0" borderId="0" xfId="0" applyFont="1" applyFill="1" applyAlignment="1">
      <alignment vertical="top"/>
    </xf>
    <xf numFmtId="173" fontId="2" fillId="0" borderId="10" xfId="42" applyNumberFormat="1" applyFont="1" applyFill="1" applyBorder="1" applyAlignment="1">
      <alignment vertical="top"/>
    </xf>
    <xf numFmtId="173" fontId="2" fillId="0" borderId="11" xfId="42" applyNumberFormat="1" applyFont="1" applyFill="1" applyBorder="1" applyAlignment="1">
      <alignment vertical="top"/>
    </xf>
    <xf numFmtId="43" fontId="2" fillId="0" borderId="12" xfId="42" applyFont="1" applyFill="1" applyBorder="1" applyAlignment="1">
      <alignment vertical="top"/>
    </xf>
    <xf numFmtId="0" fontId="1" fillId="0" borderId="0" xfId="0" applyFont="1" applyFill="1" applyAlignment="1">
      <alignment vertical="top"/>
    </xf>
    <xf numFmtId="0" fontId="2" fillId="0" borderId="0" xfId="0" applyFont="1" applyFill="1" applyAlignment="1">
      <alignment horizontal="justify" vertical="top"/>
    </xf>
    <xf numFmtId="173" fontId="2" fillId="0" borderId="0" xfId="42" applyNumberFormat="1" applyFont="1" applyFill="1" applyBorder="1" applyAlignment="1">
      <alignment vertical="top"/>
    </xf>
    <xf numFmtId="43" fontId="1" fillId="0" borderId="0" xfId="42" applyFont="1" applyFill="1" applyAlignment="1">
      <alignment horizontal="right" vertical="top"/>
    </xf>
    <xf numFmtId="43" fontId="1" fillId="0" borderId="0" xfId="42" applyFont="1" applyFill="1" applyAlignment="1" quotePrefix="1">
      <alignment horizontal="right" vertical="top"/>
    </xf>
    <xf numFmtId="173" fontId="2" fillId="0" borderId="0" xfId="42" applyNumberFormat="1" applyFont="1" applyFill="1" applyBorder="1" applyAlignment="1">
      <alignment horizontal="right" vertical="top"/>
    </xf>
    <xf numFmtId="173" fontId="2" fillId="0" borderId="10" xfId="42" applyNumberFormat="1" applyFont="1" applyFill="1" applyBorder="1" applyAlignment="1" quotePrefix="1">
      <alignment horizontal="right" vertical="top"/>
    </xf>
    <xf numFmtId="0" fontId="2" fillId="0" borderId="0" xfId="0" applyFont="1" applyFill="1" applyBorder="1" applyAlignment="1">
      <alignment vertical="top"/>
    </xf>
    <xf numFmtId="173" fontId="2" fillId="0" borderId="13" xfId="42" applyNumberFormat="1" applyFont="1" applyFill="1" applyBorder="1" applyAlignment="1">
      <alignment vertical="top"/>
    </xf>
    <xf numFmtId="0" fontId="1" fillId="0" borderId="0" xfId="0" applyFont="1" applyFill="1" applyBorder="1" applyAlignment="1">
      <alignment vertical="top"/>
    </xf>
    <xf numFmtId="43" fontId="2" fillId="0" borderId="12" xfId="42" applyNumberFormat="1" applyFont="1" applyFill="1" applyBorder="1" applyAlignment="1">
      <alignment vertical="top"/>
    </xf>
    <xf numFmtId="173" fontId="2" fillId="0" borderId="0" xfId="42" applyNumberFormat="1" applyFont="1" applyFill="1" applyBorder="1" applyAlignment="1" quotePrefix="1">
      <alignment horizontal="right" vertical="top"/>
    </xf>
    <xf numFmtId="43" fontId="2" fillId="0" borderId="0" xfId="42" applyFont="1" applyFill="1" applyAlignment="1">
      <alignment horizontal="right" vertical="top"/>
    </xf>
    <xf numFmtId="9" fontId="2" fillId="0" borderId="0" xfId="57" applyFont="1" applyFill="1" applyAlignment="1">
      <alignment vertical="top"/>
    </xf>
    <xf numFmtId="173" fontId="2" fillId="0" borderId="0" xfId="0" applyNumberFormat="1" applyFont="1" applyFill="1" applyAlignment="1">
      <alignment vertical="top"/>
    </xf>
    <xf numFmtId="2" fontId="2" fillId="0" borderId="12" xfId="0" applyNumberFormat="1" applyFont="1" applyFill="1" applyBorder="1" applyAlignment="1">
      <alignment vertical="top"/>
    </xf>
    <xf numFmtId="0" fontId="2" fillId="0" borderId="0" xfId="0" applyFont="1" applyFill="1" applyBorder="1" applyAlignment="1">
      <alignment horizontal="right" vertical="top"/>
    </xf>
    <xf numFmtId="0" fontId="2" fillId="0" borderId="0" xfId="0" applyFont="1" applyFill="1" applyAlignment="1">
      <alignment horizontal="right" vertical="top"/>
    </xf>
    <xf numFmtId="0" fontId="1" fillId="0" borderId="0" xfId="0" applyFont="1" applyFill="1" applyAlignment="1">
      <alignment horizontal="right" vertical="top"/>
    </xf>
    <xf numFmtId="173" fontId="2" fillId="0" borderId="13" xfId="42" applyNumberFormat="1" applyFont="1" applyFill="1" applyBorder="1" applyAlignment="1">
      <alignment horizontal="right" vertical="top"/>
    </xf>
    <xf numFmtId="173" fontId="2" fillId="0" borderId="12" xfId="42" applyNumberFormat="1" applyFont="1" applyFill="1" applyBorder="1" applyAlignment="1">
      <alignment vertical="top"/>
    </xf>
    <xf numFmtId="173" fontId="2" fillId="0" borderId="10" xfId="42" applyNumberFormat="1" applyFont="1" applyFill="1" applyBorder="1" applyAlignment="1">
      <alignment horizontal="right" vertical="top"/>
    </xf>
    <xf numFmtId="173" fontId="2" fillId="0" borderId="14" xfId="42" applyNumberFormat="1" applyFont="1" applyFill="1" applyBorder="1" applyAlignment="1">
      <alignment vertical="top"/>
    </xf>
    <xf numFmtId="0" fontId="2" fillId="0" borderId="0" xfId="0" applyFont="1" applyFill="1" applyAlignment="1">
      <alignment horizontal="justify" vertical="top" wrapText="1"/>
    </xf>
    <xf numFmtId="0" fontId="2" fillId="0" borderId="0" xfId="0" applyFont="1" applyFill="1" applyAlignment="1">
      <alignment vertical="top" wrapText="1"/>
    </xf>
    <xf numFmtId="173" fontId="2" fillId="0" borderId="0" xfId="42" applyNumberFormat="1" applyFont="1" applyFill="1" applyAlignment="1">
      <alignment horizontal="right" vertical="top"/>
    </xf>
    <xf numFmtId="0" fontId="1" fillId="0" borderId="0" xfId="0" applyFont="1" applyFill="1" applyAlignment="1">
      <alignment horizontal="center" vertical="top"/>
    </xf>
    <xf numFmtId="43" fontId="2" fillId="0" borderId="0" xfId="42" applyNumberFormat="1" applyFont="1" applyFill="1" applyAlignment="1">
      <alignment vertical="top"/>
    </xf>
    <xf numFmtId="173" fontId="2" fillId="0" borderId="0" xfId="42" applyNumberFormat="1" applyFont="1" applyFill="1" applyBorder="1" applyAlignment="1">
      <alignment horizontal="center" vertical="top"/>
    </xf>
    <xf numFmtId="43" fontId="2" fillId="0" borderId="12" xfId="42" applyFont="1" applyFill="1" applyBorder="1" applyAlignment="1">
      <alignment horizontal="right" vertical="top"/>
    </xf>
    <xf numFmtId="0" fontId="4" fillId="0" borderId="0" xfId="0" applyFont="1" applyFill="1" applyAlignment="1">
      <alignment vertical="top"/>
    </xf>
    <xf numFmtId="0" fontId="5" fillId="0" borderId="0" xfId="0" applyFont="1" applyFill="1" applyAlignment="1">
      <alignment vertical="top"/>
    </xf>
    <xf numFmtId="0" fontId="6" fillId="0" borderId="0" xfId="0" applyFont="1" applyFill="1" applyAlignment="1">
      <alignment vertical="top"/>
    </xf>
    <xf numFmtId="43" fontId="1" fillId="0" borderId="0" xfId="42" applyFont="1" applyFill="1" applyAlignment="1">
      <alignment vertical="top"/>
    </xf>
    <xf numFmtId="0" fontId="4" fillId="0" borderId="0" xfId="0" applyFont="1" applyFill="1" applyBorder="1" applyAlignment="1">
      <alignment vertical="top"/>
    </xf>
    <xf numFmtId="173" fontId="4" fillId="0" borderId="0" xfId="42" applyNumberFormat="1" applyFont="1" applyFill="1" applyBorder="1" applyAlignment="1">
      <alignment vertical="top"/>
    </xf>
    <xf numFmtId="0" fontId="2" fillId="0" borderId="0" xfId="0" applyFont="1" applyFill="1" applyAlignment="1">
      <alignment horizontal="center" vertical="top"/>
    </xf>
    <xf numFmtId="0" fontId="2" fillId="0" borderId="0" xfId="0" applyFont="1" applyAlignment="1">
      <alignment vertical="top" wrapText="1"/>
    </xf>
    <xf numFmtId="43" fontId="1" fillId="0" borderId="0" xfId="42" applyFont="1" applyFill="1" applyBorder="1" applyAlignment="1">
      <alignment horizontal="right" vertical="top"/>
    </xf>
    <xf numFmtId="0" fontId="2" fillId="0" borderId="0" xfId="0" applyFont="1" applyFill="1" applyBorder="1" applyAlignment="1">
      <alignment horizontal="justify" vertical="top" wrapText="1"/>
    </xf>
    <xf numFmtId="43" fontId="1" fillId="0" borderId="0" xfId="42" applyFont="1" applyFill="1" applyBorder="1" applyAlignment="1" quotePrefix="1">
      <alignment horizontal="right" vertical="top"/>
    </xf>
    <xf numFmtId="0" fontId="2" fillId="0" borderId="0" xfId="0" applyFont="1" applyFill="1" applyBorder="1" applyAlignment="1">
      <alignment horizontal="justify" vertical="top"/>
    </xf>
    <xf numFmtId="0" fontId="2" fillId="0" borderId="0" xfId="0" applyFont="1" applyAlignment="1">
      <alignment wrapText="1"/>
    </xf>
    <xf numFmtId="0" fontId="2" fillId="0" borderId="0" xfId="0" applyFont="1" applyFill="1" applyAlignment="1">
      <alignment wrapText="1"/>
    </xf>
    <xf numFmtId="0" fontId="3" fillId="0" borderId="0" xfId="0" applyFont="1" applyFill="1" applyAlignment="1">
      <alignment horizontal="justify" vertical="top" wrapText="1"/>
    </xf>
    <xf numFmtId="0" fontId="2" fillId="0" borderId="0" xfId="0" applyFont="1" applyFill="1" applyBorder="1" applyAlignment="1">
      <alignment vertical="top" wrapText="1"/>
    </xf>
    <xf numFmtId="0" fontId="2" fillId="0" borderId="0" xfId="0" applyFont="1" applyFill="1" applyAlignment="1">
      <alignment horizontal="left" vertical="top"/>
    </xf>
    <xf numFmtId="0" fontId="3" fillId="0" borderId="0" xfId="0" applyNumberFormat="1" applyFont="1" applyAlignment="1">
      <alignment wrapText="1"/>
    </xf>
    <xf numFmtId="0" fontId="3" fillId="0" borderId="0" xfId="0" applyFont="1" applyAlignment="1">
      <alignment/>
    </xf>
    <xf numFmtId="173" fontId="2" fillId="0" borderId="0" xfId="42" applyNumberFormat="1" applyFont="1" applyFill="1" applyAlignment="1" quotePrefix="1">
      <alignment horizontal="right" vertical="top"/>
    </xf>
    <xf numFmtId="173" fontId="2" fillId="0" borderId="15" xfId="42" applyNumberFormat="1" applyFont="1" applyFill="1" applyBorder="1" applyAlignment="1">
      <alignment vertical="top"/>
    </xf>
    <xf numFmtId="173" fontId="2" fillId="0" borderId="15" xfId="42" applyNumberFormat="1" applyFont="1" applyFill="1" applyBorder="1" applyAlignment="1" quotePrefix="1">
      <alignment horizontal="right" vertical="top"/>
    </xf>
    <xf numFmtId="0" fontId="1" fillId="0" borderId="0" xfId="0" applyFont="1" applyFill="1" applyBorder="1" applyAlignment="1">
      <alignment horizontal="justify" vertical="top"/>
    </xf>
    <xf numFmtId="15" fontId="1" fillId="0" borderId="0" xfId="0" applyNumberFormat="1" applyFont="1" applyFill="1" applyAlignment="1" quotePrefix="1">
      <alignment horizontal="right" vertical="top"/>
    </xf>
    <xf numFmtId="0" fontId="1" fillId="0" borderId="0" xfId="0" applyFont="1" applyFill="1" applyAlignment="1" quotePrefix="1">
      <alignment horizontal="right" vertical="top"/>
    </xf>
    <xf numFmtId="15" fontId="1" fillId="0" borderId="0" xfId="0" applyNumberFormat="1" applyFont="1" applyFill="1" applyAlignment="1">
      <alignment horizontal="right" vertical="top"/>
    </xf>
    <xf numFmtId="41" fontId="2" fillId="0" borderId="0" xfId="0" applyNumberFormat="1" applyFont="1" applyFill="1" applyAlignment="1" quotePrefix="1">
      <alignment vertical="top"/>
    </xf>
    <xf numFmtId="41" fontId="2" fillId="0" borderId="0" xfId="0" applyNumberFormat="1" applyFont="1" applyFill="1" applyAlignment="1">
      <alignment vertical="top"/>
    </xf>
    <xf numFmtId="173" fontId="2" fillId="0" borderId="0" xfId="42" applyNumberFormat="1" applyFont="1" applyFill="1" applyAlignment="1" quotePrefix="1">
      <alignment vertical="top"/>
    </xf>
    <xf numFmtId="0" fontId="3" fillId="0" borderId="0" xfId="0" applyFont="1" applyAlignment="1">
      <alignment vertical="top" wrapText="1"/>
    </xf>
    <xf numFmtId="3" fontId="2" fillId="0" borderId="0" xfId="0" applyNumberFormat="1" applyFont="1" applyFill="1" applyBorder="1" applyAlignment="1">
      <alignment vertical="top"/>
    </xf>
    <xf numFmtId="43" fontId="2" fillId="0" borderId="0" xfId="42" applyFont="1" applyFill="1" applyBorder="1" applyAlignment="1">
      <alignment vertical="top"/>
    </xf>
    <xf numFmtId="0" fontId="2" fillId="0" borderId="0" xfId="0" applyFont="1" applyAlignment="1">
      <alignment horizontal="justify" vertical="top" wrapText="1"/>
    </xf>
    <xf numFmtId="0" fontId="2" fillId="0" borderId="0" xfId="0" applyFont="1" applyAlignment="1">
      <alignment vertical="top"/>
    </xf>
    <xf numFmtId="0" fontId="1" fillId="0" borderId="0" xfId="0" applyFont="1" applyAlignment="1">
      <alignment horizontal="center" vertical="top" wrapText="1"/>
    </xf>
    <xf numFmtId="0" fontId="2" fillId="0" borderId="0" xfId="0" applyFont="1" applyAlignment="1">
      <alignment horizontal="center" vertical="top" wrapText="1"/>
    </xf>
    <xf numFmtId="0" fontId="1" fillId="0" borderId="0" xfId="0" applyFont="1" applyAlignment="1">
      <alignment horizontal="justify" vertical="top" wrapText="1"/>
    </xf>
    <xf numFmtId="0" fontId="1" fillId="0" borderId="0" xfId="0" applyFont="1" applyAlignment="1">
      <alignment horizontal="center" vertical="top"/>
    </xf>
    <xf numFmtId="173" fontId="2" fillId="0" borderId="0" xfId="42" applyNumberFormat="1" applyFont="1" applyFill="1" applyAlignment="1">
      <alignment horizontal="center" vertical="top" wrapText="1"/>
    </xf>
    <xf numFmtId="173" fontId="2" fillId="0" borderId="0" xfId="42" applyNumberFormat="1" applyFont="1" applyFill="1" applyAlignment="1">
      <alignment horizontal="justify" vertical="top" wrapText="1"/>
    </xf>
    <xf numFmtId="173" fontId="2" fillId="0" borderId="0" xfId="42" applyNumberFormat="1" applyFont="1" applyFill="1" applyAlignment="1">
      <alignment vertical="top" wrapText="1"/>
    </xf>
    <xf numFmtId="0" fontId="1" fillId="0" borderId="0" xfId="0" applyFont="1" applyFill="1" applyAlignment="1">
      <alignment horizontal="center" vertical="top" wrapText="1"/>
    </xf>
    <xf numFmtId="173" fontId="2" fillId="0" borderId="11" xfId="42" applyNumberFormat="1" applyFont="1" applyFill="1" applyBorder="1" applyAlignment="1" quotePrefix="1">
      <alignment horizontal="right" vertical="top"/>
    </xf>
    <xf numFmtId="0" fontId="8" fillId="0" borderId="0" xfId="0" applyFont="1" applyFill="1" applyAlignment="1">
      <alignment vertical="top"/>
    </xf>
    <xf numFmtId="0" fontId="5" fillId="0" borderId="0" xfId="0" applyFont="1" applyFill="1" applyAlignment="1">
      <alignment horizontal="center" vertical="top"/>
    </xf>
    <xf numFmtId="173" fontId="5" fillId="0" borderId="0" xfId="42" applyNumberFormat="1" applyFont="1" applyFill="1" applyAlignment="1">
      <alignment vertical="top"/>
    </xf>
    <xf numFmtId="0" fontId="0" fillId="0" borderId="0" xfId="0" applyFont="1" applyAlignment="1">
      <alignment vertical="top" wrapText="1"/>
    </xf>
    <xf numFmtId="173" fontId="5" fillId="0" borderId="0" xfId="0" applyNumberFormat="1" applyFont="1" applyFill="1" applyAlignment="1">
      <alignment vertical="top"/>
    </xf>
    <xf numFmtId="0" fontId="2" fillId="0" borderId="0" xfId="0" applyFont="1" applyFill="1" applyBorder="1" applyAlignment="1">
      <alignment horizontal="center" vertical="top"/>
    </xf>
    <xf numFmtId="0" fontId="1" fillId="0" borderId="0" xfId="0" applyFont="1" applyFill="1" applyAlignment="1">
      <alignment vertical="top" wrapText="1"/>
    </xf>
    <xf numFmtId="0" fontId="1" fillId="0" borderId="0" xfId="0" applyFont="1" applyAlignment="1">
      <alignment vertical="top" wrapText="1"/>
    </xf>
    <xf numFmtId="0" fontId="1" fillId="0" borderId="10" xfId="0" applyFont="1" applyFill="1" applyBorder="1" applyAlignment="1">
      <alignment vertical="top"/>
    </xf>
    <xf numFmtId="0" fontId="1" fillId="0" borderId="10" xfId="0" applyFont="1" applyFill="1" applyBorder="1" applyAlignment="1">
      <alignment vertical="top" wrapText="1"/>
    </xf>
    <xf numFmtId="0" fontId="1" fillId="0" borderId="10" xfId="0" applyFont="1" applyFill="1" applyBorder="1" applyAlignment="1">
      <alignment horizontal="center" vertical="top"/>
    </xf>
    <xf numFmtId="0" fontId="1" fillId="0" borderId="10" xfId="0" applyFont="1" applyFill="1" applyBorder="1" applyAlignment="1">
      <alignment horizontal="center" vertical="top" wrapText="1"/>
    </xf>
    <xf numFmtId="173" fontId="2" fillId="0" borderId="11" xfId="42" applyNumberFormat="1" applyFont="1" applyFill="1" applyBorder="1" applyAlignment="1">
      <alignment vertical="top" wrapText="1"/>
    </xf>
    <xf numFmtId="0" fontId="2" fillId="0" borderId="11" xfId="0" applyFont="1" applyFill="1" applyBorder="1" applyAlignment="1">
      <alignment vertical="top" wrapText="1"/>
    </xf>
    <xf numFmtId="0" fontId="6" fillId="0" borderId="0" xfId="0" applyFont="1" applyFill="1" applyAlignment="1">
      <alignment vertical="top" wrapText="1"/>
    </xf>
    <xf numFmtId="0" fontId="1" fillId="0" borderId="0" xfId="0" applyFont="1" applyFill="1" applyAlignment="1">
      <alignment horizontal="center" vertical="top" wrapText="1"/>
    </xf>
    <xf numFmtId="0" fontId="5" fillId="0" borderId="0" xfId="0" applyFont="1" applyFill="1" applyAlignment="1">
      <alignment horizontal="justify" vertical="top" wrapText="1"/>
    </xf>
    <xf numFmtId="0" fontId="5" fillId="0" borderId="0" xfId="0" applyFont="1" applyFill="1" applyAlignment="1">
      <alignment horizontal="justify" vertical="top"/>
    </xf>
    <xf numFmtId="43" fontId="1" fillId="0" borderId="0" xfId="42" applyFont="1" applyFill="1" applyAlignment="1">
      <alignment horizontal="center" vertical="top" wrapText="1"/>
    </xf>
    <xf numFmtId="0" fontId="2" fillId="0" borderId="0" xfId="0" applyFont="1" applyFill="1" applyAlignment="1">
      <alignment horizontal="center" vertical="top" wrapText="1"/>
    </xf>
    <xf numFmtId="0" fontId="0" fillId="0" borderId="0" xfId="0" applyFont="1" applyAlignment="1">
      <alignment vertical="top" wrapText="1"/>
    </xf>
    <xf numFmtId="0" fontId="5" fillId="0" borderId="0" xfId="0" applyFont="1" applyFill="1" applyAlignment="1">
      <alignment vertical="top" wrapText="1"/>
    </xf>
    <xf numFmtId="0" fontId="5" fillId="0" borderId="0" xfId="0" applyFont="1" applyAlignment="1">
      <alignment vertical="top" wrapText="1"/>
    </xf>
    <xf numFmtId="0" fontId="5" fillId="0" borderId="0" xfId="0" applyFont="1" applyAlignment="1">
      <alignment horizontal="left" vertical="top" wrapText="1"/>
    </xf>
    <xf numFmtId="0" fontId="0" fillId="0" borderId="0" xfId="0" applyFont="1" applyFill="1" applyAlignment="1">
      <alignment vertical="top" wrapText="1"/>
    </xf>
    <xf numFmtId="0" fontId="1" fillId="0" borderId="0" xfId="0" applyFont="1" applyFill="1" applyBorder="1" applyAlignment="1">
      <alignment vertical="top" wrapText="1"/>
    </xf>
    <xf numFmtId="0" fontId="3" fillId="0" borderId="0" xfId="0" applyFont="1" applyFill="1" applyAlignment="1">
      <alignment vertical="top" wrapText="1"/>
    </xf>
    <xf numFmtId="0" fontId="2" fillId="0" borderId="0" xfId="0" applyFont="1" applyFill="1" applyAlignment="1">
      <alignment horizontal="justify" vertical="top" wrapText="1"/>
    </xf>
    <xf numFmtId="0" fontId="2" fillId="0" borderId="0" xfId="0" applyFont="1" applyFill="1" applyBorder="1" applyAlignment="1">
      <alignment horizontal="justify" vertical="top" wrapText="1"/>
    </xf>
    <xf numFmtId="0" fontId="2" fillId="0" borderId="0" xfId="0" applyFont="1" applyFill="1" applyAlignment="1">
      <alignment vertical="top" wrapText="1"/>
    </xf>
    <xf numFmtId="0" fontId="1" fillId="0" borderId="0" xfId="0" applyFont="1" applyFill="1" applyBorder="1" applyAlignment="1">
      <alignment horizontal="justify" vertical="top" wrapText="1"/>
    </xf>
    <xf numFmtId="184" fontId="2" fillId="0" borderId="0" xfId="0" applyNumberFormat="1" applyFont="1" applyFill="1" applyAlignment="1" quotePrefix="1">
      <alignment horizontal="left" vertical="top"/>
    </xf>
    <xf numFmtId="184" fontId="2" fillId="0" borderId="0" xfId="0" applyNumberFormat="1" applyFont="1" applyFill="1" applyAlignment="1">
      <alignment horizontal="left" vertical="top"/>
    </xf>
    <xf numFmtId="0" fontId="1"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Alignment="1">
      <alignment vertical="top" wrapText="1"/>
    </xf>
    <xf numFmtId="0" fontId="7" fillId="0" borderId="0" xfId="0" applyFont="1" applyAlignment="1">
      <alignment vertical="top" wrapText="1"/>
    </xf>
    <xf numFmtId="0" fontId="0" fillId="0" borderId="0" xfId="0" applyAlignment="1">
      <alignment horizontal="justify" vertical="top" wrapText="1"/>
    </xf>
    <xf numFmtId="0" fontId="2" fillId="0" borderId="0" xfId="0" applyFont="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723900</xdr:colOff>
      <xdr:row>4</xdr:row>
      <xdr:rowOff>47625</xdr:rowOff>
    </xdr:to>
    <xdr:pic>
      <xdr:nvPicPr>
        <xdr:cNvPr id="1" name="Picture 3" descr="TFP Logo2.JPG"/>
        <xdr:cNvPicPr preferRelativeResize="1">
          <a:picLocks noChangeAspect="1"/>
        </xdr:cNvPicPr>
      </xdr:nvPicPr>
      <xdr:blipFill>
        <a:blip r:embed="rId1"/>
        <a:stretch>
          <a:fillRect/>
        </a:stretch>
      </xdr:blipFill>
      <xdr:spPr>
        <a:xfrm>
          <a:off x="0" y="0"/>
          <a:ext cx="10001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771525</xdr:colOff>
      <xdr:row>3</xdr:row>
      <xdr:rowOff>123825</xdr:rowOff>
    </xdr:to>
    <xdr:pic>
      <xdr:nvPicPr>
        <xdr:cNvPr id="1" name="Picture 2" descr="TFP Logo2.JPG"/>
        <xdr:cNvPicPr preferRelativeResize="1">
          <a:picLocks noChangeAspect="1"/>
        </xdr:cNvPicPr>
      </xdr:nvPicPr>
      <xdr:blipFill>
        <a:blip r:embed="rId1"/>
        <a:stretch>
          <a:fillRect/>
        </a:stretch>
      </xdr:blipFill>
      <xdr:spPr>
        <a:xfrm>
          <a:off x="28575" y="9525"/>
          <a:ext cx="100012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752475</xdr:colOff>
      <xdr:row>3</xdr:row>
      <xdr:rowOff>114300</xdr:rowOff>
    </xdr:to>
    <xdr:pic>
      <xdr:nvPicPr>
        <xdr:cNvPr id="1" name="Picture 2" descr="TFP Logo2.JPG"/>
        <xdr:cNvPicPr preferRelativeResize="1">
          <a:picLocks noChangeAspect="1"/>
        </xdr:cNvPicPr>
      </xdr:nvPicPr>
      <xdr:blipFill>
        <a:blip r:embed="rId1"/>
        <a:stretch>
          <a:fillRect/>
        </a:stretch>
      </xdr:blipFill>
      <xdr:spPr>
        <a:xfrm>
          <a:off x="9525" y="9525"/>
          <a:ext cx="100012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742950</xdr:colOff>
      <xdr:row>3</xdr:row>
      <xdr:rowOff>104775</xdr:rowOff>
    </xdr:to>
    <xdr:pic>
      <xdr:nvPicPr>
        <xdr:cNvPr id="1" name="Picture 2" descr="TFP Logo2.JPG"/>
        <xdr:cNvPicPr preferRelativeResize="1">
          <a:picLocks noChangeAspect="1"/>
        </xdr:cNvPicPr>
      </xdr:nvPicPr>
      <xdr:blipFill>
        <a:blip r:embed="rId1"/>
        <a:stretch>
          <a:fillRect/>
        </a:stretch>
      </xdr:blipFill>
      <xdr:spPr>
        <a:xfrm>
          <a:off x="0" y="0"/>
          <a:ext cx="100012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2</xdr:col>
      <xdr:colOff>228600</xdr:colOff>
      <xdr:row>3</xdr:row>
      <xdr:rowOff>95250</xdr:rowOff>
    </xdr:to>
    <xdr:pic>
      <xdr:nvPicPr>
        <xdr:cNvPr id="1" name="Picture 2" descr="TFP Logo2.JPG"/>
        <xdr:cNvPicPr preferRelativeResize="1">
          <a:picLocks noChangeAspect="1"/>
        </xdr:cNvPicPr>
      </xdr:nvPicPr>
      <xdr:blipFill>
        <a:blip r:embed="rId1"/>
        <a:stretch>
          <a:fillRect/>
        </a:stretch>
      </xdr:blipFill>
      <xdr:spPr>
        <a:xfrm>
          <a:off x="19050" y="19050"/>
          <a:ext cx="100012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5:O50"/>
  <sheetViews>
    <sheetView tabSelected="1" view="pageBreakPreview" zoomScaleSheetLayoutView="100" zoomScalePageLayoutView="0" workbookViewId="0" topLeftCell="A1">
      <selection activeCell="A1" sqref="A1"/>
    </sheetView>
  </sheetViews>
  <sheetFormatPr defaultColWidth="9.140625" defaultRowHeight="15.75" customHeight="1"/>
  <cols>
    <col min="1" max="1" width="4.140625" style="2" customWidth="1"/>
    <col min="2" max="2" width="26.421875" style="2" customWidth="1"/>
    <col min="3" max="3" width="7.140625" style="42" customWidth="1"/>
    <col min="4" max="4" width="15.28125" style="2" customWidth="1"/>
    <col min="5" max="5" width="16.8515625" style="2" customWidth="1"/>
    <col min="6" max="6" width="2.8515625" style="2" customWidth="1"/>
    <col min="7" max="7" width="14.00390625" style="2" customWidth="1"/>
    <col min="8" max="8" width="16.7109375" style="2" customWidth="1"/>
    <col min="9" max="11" width="9.140625" style="2" customWidth="1"/>
    <col min="12" max="12" width="12.8515625" style="2" bestFit="1" customWidth="1"/>
    <col min="13" max="14" width="9.140625" style="2" customWidth="1"/>
    <col min="15" max="15" width="12.8515625" style="2" bestFit="1" customWidth="1"/>
    <col min="16" max="16384" width="9.140625" style="2" customWidth="1"/>
  </cols>
  <sheetData>
    <row r="4" ht="5.25" customHeight="1"/>
    <row r="5" spans="1:2" ht="15.75" customHeight="1">
      <c r="A5" s="6"/>
      <c r="B5" s="38"/>
    </row>
    <row r="6" ht="15.75" customHeight="1">
      <c r="A6" s="6" t="s">
        <v>181</v>
      </c>
    </row>
    <row r="7" ht="15.75" customHeight="1">
      <c r="A7" s="6" t="s">
        <v>49</v>
      </c>
    </row>
    <row r="8" ht="15.75" customHeight="1">
      <c r="A8" s="6" t="s">
        <v>193</v>
      </c>
    </row>
    <row r="9" ht="15.75" customHeight="1">
      <c r="A9" s="2" t="s">
        <v>12</v>
      </c>
    </row>
    <row r="11" spans="4:8" ht="15.75" customHeight="1">
      <c r="D11" s="94" t="s">
        <v>0</v>
      </c>
      <c r="E11" s="94"/>
      <c r="G11" s="94" t="s">
        <v>1</v>
      </c>
      <c r="H11" s="94"/>
    </row>
    <row r="12" spans="4:8" ht="15.75" customHeight="1">
      <c r="D12" s="18"/>
      <c r="E12" s="9" t="s">
        <v>5</v>
      </c>
      <c r="F12" s="18"/>
      <c r="G12" s="18"/>
      <c r="H12" s="9" t="s">
        <v>5</v>
      </c>
    </row>
    <row r="13" spans="4:8" ht="15.75" customHeight="1">
      <c r="D13" s="9" t="s">
        <v>2</v>
      </c>
      <c r="E13" s="9" t="s">
        <v>3</v>
      </c>
      <c r="F13" s="18"/>
      <c r="G13" s="9" t="s">
        <v>2</v>
      </c>
      <c r="H13" s="9" t="s">
        <v>3</v>
      </c>
    </row>
    <row r="14" spans="4:8" ht="15.75" customHeight="1">
      <c r="D14" s="9" t="s">
        <v>3</v>
      </c>
      <c r="E14" s="9" t="s">
        <v>6</v>
      </c>
      <c r="F14" s="18"/>
      <c r="G14" s="9" t="s">
        <v>3</v>
      </c>
      <c r="H14" s="9" t="s">
        <v>6</v>
      </c>
    </row>
    <row r="15" spans="4:8" ht="15.75" customHeight="1">
      <c r="D15" s="9" t="s">
        <v>4</v>
      </c>
      <c r="E15" s="9" t="s">
        <v>4</v>
      </c>
      <c r="F15" s="18"/>
      <c r="G15" s="9" t="s">
        <v>7</v>
      </c>
      <c r="H15" s="9" t="s">
        <v>8</v>
      </c>
    </row>
    <row r="16" spans="4:8" ht="15.75" customHeight="1">
      <c r="D16" s="10" t="s">
        <v>182</v>
      </c>
      <c r="E16" s="10" t="s">
        <v>186</v>
      </c>
      <c r="F16" s="18"/>
      <c r="G16" s="10" t="str">
        <f>D16</f>
        <v>31 Mar 2008</v>
      </c>
      <c r="H16" s="10" t="str">
        <f>E16</f>
        <v>31 Mar 2007</v>
      </c>
    </row>
    <row r="17" spans="3:8" ht="15.75" customHeight="1">
      <c r="C17" s="32" t="s">
        <v>20</v>
      </c>
      <c r="D17" s="10" t="s">
        <v>9</v>
      </c>
      <c r="E17" s="10" t="s">
        <v>9</v>
      </c>
      <c r="G17" s="10" t="s">
        <v>9</v>
      </c>
      <c r="H17" s="10" t="s">
        <v>9</v>
      </c>
    </row>
    <row r="19" spans="1:9" ht="15.75" customHeight="1">
      <c r="A19" s="2" t="s">
        <v>10</v>
      </c>
      <c r="D19" s="1">
        <v>3626</v>
      </c>
      <c r="E19" s="1">
        <v>0</v>
      </c>
      <c r="G19" s="1">
        <f>D19</f>
        <v>3626</v>
      </c>
      <c r="H19" s="1">
        <f>E19</f>
        <v>0</v>
      </c>
      <c r="I19" s="36"/>
    </row>
    <row r="20" spans="4:9" ht="15.75" customHeight="1">
      <c r="D20" s="1"/>
      <c r="E20" s="1"/>
      <c r="G20" s="1"/>
      <c r="H20" s="1"/>
      <c r="I20" s="36"/>
    </row>
    <row r="21" spans="1:9" ht="15.75" customHeight="1">
      <c r="A21" s="2" t="s">
        <v>13</v>
      </c>
      <c r="D21" s="1">
        <v>-2104</v>
      </c>
      <c r="E21" s="1">
        <v>0</v>
      </c>
      <c r="G21" s="1">
        <f>D21</f>
        <v>-2104</v>
      </c>
      <c r="H21" s="1">
        <f>E21</f>
        <v>0</v>
      </c>
      <c r="I21" s="36"/>
    </row>
    <row r="22" spans="4:9" ht="15.75" customHeight="1">
      <c r="D22" s="3"/>
      <c r="E22" s="3"/>
      <c r="F22" s="13"/>
      <c r="G22" s="3"/>
      <c r="H22" s="3"/>
      <c r="I22" s="36"/>
    </row>
    <row r="23" spans="1:9" ht="15.75" customHeight="1">
      <c r="A23" s="2" t="s">
        <v>14</v>
      </c>
      <c r="D23" s="1">
        <f>SUM(D19:D22)</f>
        <v>1522</v>
      </c>
      <c r="E23" s="1">
        <f>SUM(E19:E21)</f>
        <v>0</v>
      </c>
      <c r="F23" s="8"/>
      <c r="G23" s="1">
        <f>SUM(G19:G21)</f>
        <v>1522</v>
      </c>
      <c r="H23" s="1">
        <f>SUM(H19:H21)</f>
        <v>0</v>
      </c>
      <c r="I23" s="36"/>
    </row>
    <row r="24" spans="4:9" ht="15.75" customHeight="1">
      <c r="D24" s="19"/>
      <c r="E24" s="19"/>
      <c r="F24" s="19"/>
      <c r="G24" s="19"/>
      <c r="H24" s="19"/>
      <c r="I24" s="36"/>
    </row>
    <row r="25" spans="1:9" ht="15.75" customHeight="1">
      <c r="A25" s="2" t="s">
        <v>15</v>
      </c>
      <c r="D25" s="1">
        <v>105</v>
      </c>
      <c r="E25" s="1">
        <v>0</v>
      </c>
      <c r="G25" s="1">
        <f>D25</f>
        <v>105</v>
      </c>
      <c r="H25" s="1">
        <f>E25</f>
        <v>0</v>
      </c>
      <c r="I25" s="36"/>
    </row>
    <row r="26" spans="4:9" ht="15.75" customHeight="1">
      <c r="D26" s="1"/>
      <c r="E26" s="1"/>
      <c r="G26" s="1"/>
      <c r="H26" s="1"/>
      <c r="I26" s="36"/>
    </row>
    <row r="27" spans="1:9" ht="15.75" customHeight="1">
      <c r="A27" s="2" t="s">
        <v>16</v>
      </c>
      <c r="D27" s="1">
        <v>-804</v>
      </c>
      <c r="E27" s="1">
        <v>0</v>
      </c>
      <c r="G27" s="1">
        <f>D27</f>
        <v>-804</v>
      </c>
      <c r="H27" s="1">
        <f>E27</f>
        <v>0</v>
      </c>
      <c r="I27" s="36"/>
    </row>
    <row r="28" spans="4:9" ht="15.75" customHeight="1">
      <c r="D28" s="3"/>
      <c r="E28" s="3"/>
      <c r="G28" s="3"/>
      <c r="H28" s="3"/>
      <c r="I28" s="36"/>
    </row>
    <row r="29" spans="1:9" ht="15.75" customHeight="1">
      <c r="A29" s="6" t="s">
        <v>17</v>
      </c>
      <c r="D29" s="1">
        <f>SUM(D23:D28)</f>
        <v>823</v>
      </c>
      <c r="E29" s="1">
        <f>SUM(E23:E27)</f>
        <v>0</v>
      </c>
      <c r="G29" s="1">
        <f>SUM(G23:G27)</f>
        <v>823</v>
      </c>
      <c r="H29" s="1">
        <f>SUM(H23:H27)</f>
        <v>0</v>
      </c>
      <c r="I29" s="36"/>
    </row>
    <row r="30" spans="4:9" ht="15.75" customHeight="1">
      <c r="D30" s="1"/>
      <c r="E30" s="1"/>
      <c r="G30" s="1"/>
      <c r="H30" s="1"/>
      <c r="I30" s="36"/>
    </row>
    <row r="31" spans="1:9" ht="15.75" customHeight="1">
      <c r="A31" s="2" t="s">
        <v>131</v>
      </c>
      <c r="D31" s="1">
        <v>4</v>
      </c>
      <c r="E31" s="1">
        <v>0</v>
      </c>
      <c r="G31" s="1">
        <f>D31</f>
        <v>4</v>
      </c>
      <c r="H31" s="1">
        <f>E31</f>
        <v>0</v>
      </c>
      <c r="I31" s="36"/>
    </row>
    <row r="32" spans="4:9" ht="15.75" customHeight="1">
      <c r="D32" s="3"/>
      <c r="E32" s="3"/>
      <c r="G32" s="3"/>
      <c r="H32" s="3"/>
      <c r="I32" s="36"/>
    </row>
    <row r="33" spans="1:9" ht="15.75" customHeight="1">
      <c r="A33" s="6" t="s">
        <v>18</v>
      </c>
      <c r="D33" s="1">
        <f>SUM(D29:D32)</f>
        <v>827</v>
      </c>
      <c r="E33" s="1">
        <f>SUM(E29:E31)</f>
        <v>0</v>
      </c>
      <c r="G33" s="1">
        <f>SUM(G29:G31)</f>
        <v>827</v>
      </c>
      <c r="H33" s="1">
        <f>SUM(H29:H31)</f>
        <v>0</v>
      </c>
      <c r="I33" s="36"/>
    </row>
    <row r="34" spans="4:9" ht="15.75" customHeight="1">
      <c r="D34" s="1"/>
      <c r="E34" s="1"/>
      <c r="G34" s="1"/>
      <c r="H34" s="1"/>
      <c r="I34" s="36"/>
    </row>
    <row r="35" spans="1:9" ht="15.75" customHeight="1">
      <c r="A35" s="2" t="s">
        <v>19</v>
      </c>
      <c r="C35" s="42" t="s">
        <v>21</v>
      </c>
      <c r="D35" s="1">
        <v>-41</v>
      </c>
      <c r="E35" s="1">
        <v>0</v>
      </c>
      <c r="F35" s="13"/>
      <c r="G35" s="1">
        <f>D35</f>
        <v>-41</v>
      </c>
      <c r="H35" s="1">
        <f>E35</f>
        <v>0</v>
      </c>
      <c r="I35" s="40"/>
    </row>
    <row r="36" spans="4:9" ht="15.75" customHeight="1">
      <c r="D36" s="3"/>
      <c r="E36" s="3"/>
      <c r="F36" s="13"/>
      <c r="G36" s="3"/>
      <c r="H36" s="3"/>
      <c r="I36" s="40"/>
    </row>
    <row r="37" spans="1:9" ht="15.75" customHeight="1" thickBot="1">
      <c r="A37" s="6" t="s">
        <v>153</v>
      </c>
      <c r="D37" s="4">
        <f>SUM(D33:D36)</f>
        <v>786</v>
      </c>
      <c r="E37" s="4">
        <f>SUM(E33:E36)</f>
        <v>0</v>
      </c>
      <c r="F37" s="8"/>
      <c r="G37" s="4">
        <f>SUM(G33:G36)</f>
        <v>786</v>
      </c>
      <c r="H37" s="4">
        <f>SUM(H33:H36)</f>
        <v>0</v>
      </c>
      <c r="I37" s="41"/>
    </row>
    <row r="38" spans="1:9" ht="15.75" customHeight="1">
      <c r="A38" s="6"/>
      <c r="D38" s="8"/>
      <c r="E38" s="8"/>
      <c r="F38" s="13"/>
      <c r="G38" s="8"/>
      <c r="H38" s="8"/>
      <c r="I38" s="40"/>
    </row>
    <row r="39" spans="1:9" ht="15.75" customHeight="1">
      <c r="A39" s="6" t="s">
        <v>140</v>
      </c>
      <c r="D39" s="8"/>
      <c r="E39" s="8"/>
      <c r="F39" s="13"/>
      <c r="G39" s="8"/>
      <c r="H39" s="8"/>
      <c r="I39" s="40"/>
    </row>
    <row r="40" spans="1:9" ht="15.75" customHeight="1" thickBot="1">
      <c r="A40" s="2" t="s">
        <v>141</v>
      </c>
      <c r="D40" s="4">
        <f>+D37</f>
        <v>786</v>
      </c>
      <c r="E40" s="4">
        <f>+E37</f>
        <v>0</v>
      </c>
      <c r="F40" s="8"/>
      <c r="G40" s="4">
        <f>+G37</f>
        <v>786</v>
      </c>
      <c r="H40" s="4">
        <f>+H37</f>
        <v>0</v>
      </c>
      <c r="I40" s="36"/>
    </row>
    <row r="41" spans="1:15" ht="15.75" customHeight="1">
      <c r="A41" s="6"/>
      <c r="D41" s="8"/>
      <c r="E41" s="8"/>
      <c r="F41" s="13"/>
      <c r="G41" s="8"/>
      <c r="H41" s="8"/>
      <c r="I41" s="36"/>
      <c r="O41" s="9"/>
    </row>
    <row r="42" spans="1:15" ht="15.75" customHeight="1">
      <c r="A42" s="6"/>
      <c r="D42" s="8"/>
      <c r="E42" s="8"/>
      <c r="F42" s="13"/>
      <c r="G42" s="8"/>
      <c r="H42" s="8"/>
      <c r="I42" s="36"/>
      <c r="O42" s="9"/>
    </row>
    <row r="43" spans="1:8" ht="15.75" customHeight="1" thickBot="1">
      <c r="A43" s="6" t="s">
        <v>11</v>
      </c>
      <c r="C43" s="42" t="s">
        <v>122</v>
      </c>
      <c r="D43" s="16">
        <f>Notes!D244</f>
        <v>0.6044619442756838</v>
      </c>
      <c r="E43" s="5">
        <f>Notes!F244</f>
        <v>0</v>
      </c>
      <c r="F43" s="13"/>
      <c r="G43" s="21">
        <f>Notes!H244</f>
        <v>0.6044619442756838</v>
      </c>
      <c r="H43" s="5">
        <f>Notes!J244</f>
        <v>0</v>
      </c>
    </row>
    <row r="44" spans="5:6" ht="15.75" customHeight="1">
      <c r="E44" s="1"/>
      <c r="F44" s="13"/>
    </row>
    <row r="45" ht="15.75" customHeight="1">
      <c r="E45" s="1"/>
    </row>
    <row r="46" spans="1:8" ht="15.75" customHeight="1">
      <c r="A46" s="79" t="s">
        <v>23</v>
      </c>
      <c r="B46" s="37"/>
      <c r="C46" s="80"/>
      <c r="D46" s="37"/>
      <c r="E46" s="81"/>
      <c r="F46" s="37"/>
      <c r="G46" s="37"/>
      <c r="H46" s="37"/>
    </row>
    <row r="47" spans="1:8" ht="16.5">
      <c r="A47" s="96" t="s">
        <v>242</v>
      </c>
      <c r="B47" s="96"/>
      <c r="C47" s="96"/>
      <c r="D47" s="96"/>
      <c r="E47" s="96"/>
      <c r="F47" s="96"/>
      <c r="G47" s="96"/>
      <c r="H47" s="96"/>
    </row>
    <row r="48" spans="1:8" ht="16.5">
      <c r="A48" s="96"/>
      <c r="B48" s="96"/>
      <c r="C48" s="96"/>
      <c r="D48" s="96"/>
      <c r="E48" s="96"/>
      <c r="F48" s="96"/>
      <c r="G48" s="96"/>
      <c r="H48" s="96"/>
    </row>
    <row r="49" spans="1:8" ht="16.5">
      <c r="A49" s="95" t="s">
        <v>235</v>
      </c>
      <c r="B49" s="95"/>
      <c r="C49" s="95"/>
      <c r="D49" s="95"/>
      <c r="E49" s="95"/>
      <c r="F49" s="95"/>
      <c r="G49" s="95"/>
      <c r="H49" s="95"/>
    </row>
    <row r="50" spans="1:8" ht="15.75" customHeight="1">
      <c r="A50" s="95"/>
      <c r="B50" s="95"/>
      <c r="C50" s="95"/>
      <c r="D50" s="95"/>
      <c r="E50" s="95"/>
      <c r="F50" s="95"/>
      <c r="G50" s="95"/>
      <c r="H50" s="95"/>
    </row>
  </sheetData>
  <sheetProtection/>
  <mergeCells count="4">
    <mergeCell ref="D11:E11"/>
    <mergeCell ref="G11:H11"/>
    <mergeCell ref="A49:H50"/>
    <mergeCell ref="A47:H48"/>
  </mergeCells>
  <printOptions/>
  <pageMargins left="0.7480314960629921" right="0.31496062992125984" top="0.7" bottom="0.6299212598425197" header="0.5118110236220472" footer="0.5118110236220472"/>
  <pageSetup firstPageNumber="1" useFirstPageNumber="1" fitToHeight="1" fitToWidth="1" horizontalDpi="300" verticalDpi="300" orientation="portrait" paperSize="9" scale="89"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5:J60"/>
  <sheetViews>
    <sheetView view="pageBreakPreview" zoomScaleSheetLayoutView="100" zoomScalePageLayoutView="0" workbookViewId="0" topLeftCell="A1">
      <selection activeCell="B10" sqref="B10"/>
    </sheetView>
  </sheetViews>
  <sheetFormatPr defaultColWidth="9.140625" defaultRowHeight="15.75" customHeight="1"/>
  <cols>
    <col min="1" max="1" width="3.8515625" style="2" customWidth="1"/>
    <col min="2" max="2" width="56.00390625" style="2" customWidth="1"/>
    <col min="3" max="3" width="6.140625" style="42" customWidth="1"/>
    <col min="4" max="4" width="4.140625" style="2" customWidth="1"/>
    <col min="5" max="5" width="12.7109375" style="2" customWidth="1"/>
    <col min="6" max="6" width="3.28125" style="2" customWidth="1"/>
    <col min="7" max="7" width="16.00390625" style="2" customWidth="1"/>
    <col min="8" max="16384" width="9.140625" style="2" customWidth="1"/>
  </cols>
  <sheetData>
    <row r="4" ht="14.25" customHeight="1"/>
    <row r="5" spans="1:3" ht="15.75" customHeight="1">
      <c r="A5" s="38" t="str">
        <f>'IS'!A6</f>
        <v>TFP SOLUTIONS BERHAD (773550-A)</v>
      </c>
      <c r="C5" s="32"/>
    </row>
    <row r="6" spans="1:3" ht="15.75" customHeight="1">
      <c r="A6" s="6" t="s">
        <v>50</v>
      </c>
      <c r="C6" s="32"/>
    </row>
    <row r="7" spans="1:3" ht="15.75" customHeight="1">
      <c r="A7" s="6" t="s">
        <v>184</v>
      </c>
      <c r="C7" s="32"/>
    </row>
    <row r="8" spans="1:7" ht="15.75" customHeight="1">
      <c r="A8" s="2" t="s">
        <v>12</v>
      </c>
      <c r="C8" s="32"/>
      <c r="E8" s="23"/>
      <c r="F8" s="23"/>
      <c r="G8" s="23"/>
    </row>
    <row r="9" spans="3:7" ht="15.75" customHeight="1">
      <c r="C9" s="32"/>
      <c r="E9" s="23"/>
      <c r="F9" s="23"/>
      <c r="G9" s="23"/>
    </row>
    <row r="10" spans="3:7" ht="15.75" customHeight="1">
      <c r="C10" s="32"/>
      <c r="E10" s="9" t="s">
        <v>2</v>
      </c>
      <c r="F10" s="23"/>
      <c r="G10" s="9" t="s">
        <v>5</v>
      </c>
    </row>
    <row r="11" spans="3:7" ht="15.75" customHeight="1">
      <c r="C11" s="32"/>
      <c r="E11" s="9" t="s">
        <v>3</v>
      </c>
      <c r="F11" s="23"/>
      <c r="G11" s="9" t="s">
        <v>129</v>
      </c>
    </row>
    <row r="12" spans="1:7" ht="15.75" customHeight="1">
      <c r="A12" s="6"/>
      <c r="C12" s="32"/>
      <c r="E12" s="9" t="s">
        <v>4</v>
      </c>
      <c r="F12" s="23"/>
      <c r="G12" s="9" t="s">
        <v>130</v>
      </c>
    </row>
    <row r="13" spans="4:7" ht="15.75" customHeight="1">
      <c r="D13" s="18"/>
      <c r="E13" s="10" t="str">
        <f>'IS'!D16</f>
        <v>31 Mar 2008</v>
      </c>
      <c r="F13" s="10"/>
      <c r="G13" s="10" t="s">
        <v>183</v>
      </c>
    </row>
    <row r="14" spans="3:7" ht="15.75" customHeight="1">
      <c r="C14" s="32" t="s">
        <v>20</v>
      </c>
      <c r="E14" s="10" t="s">
        <v>9</v>
      </c>
      <c r="F14" s="10"/>
      <c r="G14" s="10" t="s">
        <v>9</v>
      </c>
    </row>
    <row r="15" spans="3:7" ht="15.75" customHeight="1">
      <c r="C15" s="32"/>
      <c r="E15" s="39" t="s">
        <v>164</v>
      </c>
      <c r="F15" s="10"/>
      <c r="G15" s="9" t="s">
        <v>166</v>
      </c>
    </row>
    <row r="16" ht="15.75" customHeight="1">
      <c r="A16" s="6" t="s">
        <v>152</v>
      </c>
    </row>
    <row r="17" spans="1:7" ht="15.75" customHeight="1">
      <c r="A17" s="6" t="s">
        <v>24</v>
      </c>
      <c r="E17" s="8"/>
      <c r="F17" s="8"/>
      <c r="G17" s="11"/>
    </row>
    <row r="18" spans="1:10" ht="15.75" customHeight="1">
      <c r="A18" s="2" t="s">
        <v>25</v>
      </c>
      <c r="E18" s="8">
        <v>322</v>
      </c>
      <c r="F18" s="8"/>
      <c r="G18" s="11">
        <v>321</v>
      </c>
      <c r="J18" s="20"/>
    </row>
    <row r="19" spans="1:7" ht="15.75" customHeight="1">
      <c r="A19" s="2" t="s">
        <v>175</v>
      </c>
      <c r="E19" s="8">
        <v>885</v>
      </c>
      <c r="F19" s="8"/>
      <c r="G19" s="11">
        <v>819</v>
      </c>
    </row>
    <row r="20" spans="1:7" ht="15.75" customHeight="1">
      <c r="A20" s="2" t="s">
        <v>188</v>
      </c>
      <c r="E20" s="8">
        <v>2086</v>
      </c>
      <c r="F20" s="8"/>
      <c r="G20" s="11">
        <v>2097</v>
      </c>
    </row>
    <row r="21" spans="1:7" ht="15.75" customHeight="1">
      <c r="A21" s="2" t="s">
        <v>26</v>
      </c>
      <c r="E21" s="8">
        <v>1439</v>
      </c>
      <c r="F21" s="8"/>
      <c r="G21" s="11">
        <v>1435</v>
      </c>
    </row>
    <row r="22" spans="5:7" ht="15.75" customHeight="1">
      <c r="E22" s="14">
        <f>SUM(E18:E21)</f>
        <v>4732</v>
      </c>
      <c r="F22" s="8"/>
      <c r="G22" s="14">
        <f>SUM(G18:G21)</f>
        <v>4672</v>
      </c>
    </row>
    <row r="23" spans="5:7" ht="15.75" customHeight="1">
      <c r="E23" s="8"/>
      <c r="F23" s="8"/>
      <c r="G23" s="11"/>
    </row>
    <row r="24" spans="1:7" ht="15.75" customHeight="1">
      <c r="A24" s="6" t="s">
        <v>27</v>
      </c>
      <c r="E24" s="8"/>
      <c r="F24" s="8"/>
      <c r="G24" s="11"/>
    </row>
    <row r="25" spans="1:7" ht="15.75" customHeight="1">
      <c r="A25" s="2" t="s">
        <v>28</v>
      </c>
      <c r="E25" s="8">
        <v>3998</v>
      </c>
      <c r="F25" s="8"/>
      <c r="G25" s="11">
        <v>5231</v>
      </c>
    </row>
    <row r="26" spans="1:7" ht="15.75" customHeight="1">
      <c r="A26" s="2" t="s">
        <v>165</v>
      </c>
      <c r="E26" s="8">
        <v>432</v>
      </c>
      <c r="F26" s="8"/>
      <c r="G26" s="11">
        <f>166+575</f>
        <v>741</v>
      </c>
    </row>
    <row r="27" spans="1:7" ht="15.75" customHeight="1">
      <c r="A27" s="2" t="s">
        <v>95</v>
      </c>
      <c r="C27" s="42" t="str">
        <f>Notes!A109</f>
        <v>A15</v>
      </c>
      <c r="E27" s="8">
        <v>14826</v>
      </c>
      <c r="F27" s="8"/>
      <c r="G27" s="11">
        <v>2949</v>
      </c>
    </row>
    <row r="28" spans="5:7" ht="15.75" customHeight="1">
      <c r="E28" s="14">
        <f>SUM(E25:E27)</f>
        <v>19256</v>
      </c>
      <c r="F28" s="8"/>
      <c r="G28" s="25">
        <f>SUM(G25:G27)</f>
        <v>8921</v>
      </c>
    </row>
    <row r="29" spans="5:7" ht="15.75" customHeight="1">
      <c r="E29" s="8"/>
      <c r="F29" s="8"/>
      <c r="G29" s="8"/>
    </row>
    <row r="30" spans="1:7" ht="15.75" customHeight="1" thickBot="1">
      <c r="A30" s="6" t="s">
        <v>146</v>
      </c>
      <c r="E30" s="26">
        <f>E28+E22</f>
        <v>23988</v>
      </c>
      <c r="F30" s="8"/>
      <c r="G30" s="26">
        <f>G28+G22</f>
        <v>13593</v>
      </c>
    </row>
    <row r="31" spans="1:7" ht="15.75" customHeight="1">
      <c r="A31" s="6"/>
      <c r="E31" s="8"/>
      <c r="F31" s="8"/>
      <c r="G31" s="11"/>
    </row>
    <row r="32" spans="1:7" ht="15.75" customHeight="1">
      <c r="A32" s="6" t="s">
        <v>148</v>
      </c>
      <c r="E32" s="8"/>
      <c r="F32" s="8"/>
      <c r="G32" s="8"/>
    </row>
    <row r="33" spans="1:7" ht="15.75" customHeight="1">
      <c r="A33" s="6" t="s">
        <v>147</v>
      </c>
      <c r="E33" s="8"/>
      <c r="F33" s="8"/>
      <c r="G33" s="8"/>
    </row>
    <row r="34" spans="1:7" ht="15.75" customHeight="1">
      <c r="A34" s="2" t="s">
        <v>35</v>
      </c>
      <c r="E34" s="8">
        <f>+StmtEquity!C32</f>
        <v>14008</v>
      </c>
      <c r="F34" s="8"/>
      <c r="G34" s="11">
        <v>6938</v>
      </c>
    </row>
    <row r="35" spans="1:7" ht="15.75" customHeight="1">
      <c r="A35" s="2" t="s">
        <v>187</v>
      </c>
      <c r="E35" s="8">
        <f>+StmtEquity!E32</f>
        <v>2945</v>
      </c>
      <c r="F35" s="8"/>
      <c r="G35" s="11">
        <v>0</v>
      </c>
    </row>
    <row r="36" spans="1:7" ht="15.75" customHeight="1">
      <c r="A36" s="2" t="s">
        <v>36</v>
      </c>
      <c r="E36" s="8">
        <f>+StmtEquity!I32</f>
        <v>3934</v>
      </c>
      <c r="F36" s="8"/>
      <c r="G36" s="27">
        <v>3148</v>
      </c>
    </row>
    <row r="37" spans="1:7" ht="15.75" customHeight="1">
      <c r="A37" s="2" t="s">
        <v>37</v>
      </c>
      <c r="E37" s="28">
        <f>SUM(E34:E36)</f>
        <v>20887</v>
      </c>
      <c r="F37" s="8"/>
      <c r="G37" s="11">
        <f>SUM(G34:G36)</f>
        <v>10086</v>
      </c>
    </row>
    <row r="38" spans="5:7" ht="15.75" customHeight="1">
      <c r="E38" s="8"/>
      <c r="F38" s="8"/>
      <c r="G38" s="8"/>
    </row>
    <row r="39" spans="1:7" ht="15.75" customHeight="1">
      <c r="A39" s="2" t="s">
        <v>150</v>
      </c>
      <c r="E39" s="8">
        <v>0</v>
      </c>
      <c r="F39" s="8"/>
      <c r="G39" s="8">
        <v>0</v>
      </c>
    </row>
    <row r="40" spans="1:7" ht="15.75" customHeight="1">
      <c r="A40" s="6" t="s">
        <v>149</v>
      </c>
      <c r="E40" s="14">
        <f>SUM(E37:E39)</f>
        <v>20887</v>
      </c>
      <c r="F40" s="8"/>
      <c r="G40" s="14">
        <f>SUM(G37:G39)</f>
        <v>10086</v>
      </c>
    </row>
    <row r="41" spans="5:7" ht="15.75" customHeight="1">
      <c r="E41" s="8"/>
      <c r="F41" s="8"/>
      <c r="G41" s="8"/>
    </row>
    <row r="42" spans="1:7" ht="15.75" customHeight="1">
      <c r="A42" s="6" t="s">
        <v>38</v>
      </c>
      <c r="E42" s="8"/>
      <c r="F42" s="8"/>
      <c r="G42" s="8"/>
    </row>
    <row r="43" spans="1:7" ht="15.75" customHeight="1">
      <c r="A43" s="2" t="s">
        <v>39</v>
      </c>
      <c r="E43" s="3">
        <v>5</v>
      </c>
      <c r="F43" s="8"/>
      <c r="G43" s="27">
        <v>5</v>
      </c>
    </row>
    <row r="44" spans="5:7" ht="15.75" customHeight="1">
      <c r="E44" s="8"/>
      <c r="F44" s="8"/>
      <c r="G44" s="11"/>
    </row>
    <row r="45" spans="1:7" ht="15.75" customHeight="1">
      <c r="A45" s="6" t="s">
        <v>31</v>
      </c>
      <c r="E45" s="8"/>
      <c r="F45" s="8"/>
      <c r="G45" s="8"/>
    </row>
    <row r="46" spans="1:7" ht="15.75" customHeight="1">
      <c r="A46" s="2" t="s">
        <v>32</v>
      </c>
      <c r="E46" s="8">
        <v>1682</v>
      </c>
      <c r="F46" s="8"/>
      <c r="G46" s="11">
        <v>2679</v>
      </c>
    </row>
    <row r="47" spans="1:7" ht="15.75" customHeight="1">
      <c r="A47" s="2" t="s">
        <v>33</v>
      </c>
      <c r="E47" s="8">
        <v>1197</v>
      </c>
      <c r="F47" s="8"/>
      <c r="G47" s="11">
        <v>539</v>
      </c>
    </row>
    <row r="48" spans="1:7" ht="15.75" customHeight="1">
      <c r="A48" s="2" t="s">
        <v>155</v>
      </c>
      <c r="E48" s="8">
        <v>153</v>
      </c>
      <c r="F48" s="8"/>
      <c r="G48" s="11">
        <v>205</v>
      </c>
    </row>
    <row r="49" spans="1:8" ht="15.75" customHeight="1">
      <c r="A49" s="2" t="s">
        <v>34</v>
      </c>
      <c r="E49" s="8">
        <v>64</v>
      </c>
      <c r="F49" s="8"/>
      <c r="G49" s="11">
        <v>79</v>
      </c>
      <c r="H49" s="20"/>
    </row>
    <row r="50" spans="5:9" ht="15.75" customHeight="1">
      <c r="E50" s="14">
        <f>SUM(E46:E49)</f>
        <v>3096</v>
      </c>
      <c r="F50" s="8"/>
      <c r="G50" s="14">
        <f>SUM(G46:G49)</f>
        <v>3502</v>
      </c>
      <c r="H50" s="20"/>
      <c r="I50" s="20"/>
    </row>
    <row r="51" spans="5:7" ht="15.75" customHeight="1">
      <c r="E51" s="8"/>
      <c r="F51" s="8"/>
      <c r="G51" s="11"/>
    </row>
    <row r="52" spans="1:7" ht="15.75" customHeight="1" thickBot="1">
      <c r="A52" s="6" t="s">
        <v>151</v>
      </c>
      <c r="E52" s="26">
        <f>E40+E43+E50</f>
        <v>23988</v>
      </c>
      <c r="F52" s="1"/>
      <c r="G52" s="26">
        <f>G40+G43+G50</f>
        <v>13593</v>
      </c>
    </row>
    <row r="53" spans="5:7" ht="15.75" customHeight="1">
      <c r="E53" s="1"/>
      <c r="F53" s="1"/>
      <c r="G53" s="1"/>
    </row>
    <row r="54" spans="1:7" ht="15.75" customHeight="1" thickBot="1">
      <c r="A54" s="2" t="s">
        <v>127</v>
      </c>
      <c r="E54" s="5">
        <f>E37/(E34*10)</f>
        <v>0.1491076527698458</v>
      </c>
      <c r="F54" s="1"/>
      <c r="G54" s="35">
        <f>G37/(G34*10)</f>
        <v>0.14537330642836552</v>
      </c>
    </row>
    <row r="55" spans="5:7" ht="15.75" customHeight="1">
      <c r="E55" s="1"/>
      <c r="F55" s="1"/>
      <c r="G55" s="33"/>
    </row>
    <row r="56" spans="1:7" s="37" customFormat="1" ht="15.75" customHeight="1">
      <c r="A56" s="79" t="s">
        <v>23</v>
      </c>
      <c r="C56" s="80"/>
      <c r="E56" s="81"/>
      <c r="F56" s="81"/>
      <c r="G56" s="81"/>
    </row>
    <row r="57" spans="1:7" s="37" customFormat="1" ht="15.75" customHeight="1">
      <c r="A57" s="95" t="s">
        <v>243</v>
      </c>
      <c r="B57" s="95"/>
      <c r="C57" s="95"/>
      <c r="D57" s="95"/>
      <c r="E57" s="95"/>
      <c r="F57" s="95"/>
      <c r="G57" s="95"/>
    </row>
    <row r="58" spans="1:7" s="37" customFormat="1" ht="15.75" customHeight="1">
      <c r="A58" s="95"/>
      <c r="B58" s="95"/>
      <c r="C58" s="95"/>
      <c r="D58" s="95"/>
      <c r="E58" s="95"/>
      <c r="F58" s="95"/>
      <c r="G58" s="95"/>
    </row>
    <row r="59" spans="1:7" s="37" customFormat="1" ht="15.75" customHeight="1">
      <c r="A59" s="95" t="s">
        <v>189</v>
      </c>
      <c r="B59" s="95"/>
      <c r="C59" s="95"/>
      <c r="D59" s="95"/>
      <c r="E59" s="95"/>
      <c r="F59" s="95"/>
      <c r="G59" s="95"/>
    </row>
    <row r="60" spans="1:7" s="37" customFormat="1" ht="15.75" customHeight="1">
      <c r="A60" s="95"/>
      <c r="B60" s="95"/>
      <c r="C60" s="95"/>
      <c r="D60" s="95"/>
      <c r="E60" s="95"/>
      <c r="F60" s="95"/>
      <c r="G60" s="95"/>
    </row>
  </sheetData>
  <sheetProtection/>
  <mergeCells count="2">
    <mergeCell ref="A59:G60"/>
    <mergeCell ref="A57:G58"/>
  </mergeCells>
  <printOptions/>
  <pageMargins left="0.75" right="0.75" top="0.69" bottom="0.74" header="0.5" footer="0.5"/>
  <pageSetup firstPageNumber="2" useFirstPageNumber="1" fitToHeight="1" fitToWidth="1" horizontalDpi="300" verticalDpi="300" orientation="portrait" paperSize="9" scale="79"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5:T54"/>
  <sheetViews>
    <sheetView view="pageBreakPreview" zoomScale="90" zoomScaleSheetLayoutView="9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C13" sqref="C13"/>
    </sheetView>
  </sheetViews>
  <sheetFormatPr defaultColWidth="9.140625" defaultRowHeight="15.75" customHeight="1"/>
  <cols>
    <col min="1" max="1" width="3.8515625" style="2" customWidth="1"/>
    <col min="2" max="2" width="42.421875" style="2" customWidth="1"/>
    <col min="3" max="3" width="13.140625" style="2" customWidth="1"/>
    <col min="4" max="4" width="2.140625" style="2" customWidth="1"/>
    <col min="5" max="5" width="13.00390625" style="2" customWidth="1"/>
    <col min="6" max="6" width="2.140625" style="2" customWidth="1"/>
    <col min="7" max="7" width="14.7109375" style="2" customWidth="1"/>
    <col min="8" max="8" width="1.8515625" style="2" customWidth="1"/>
    <col min="9" max="9" width="15.28125" style="2" customWidth="1"/>
    <col min="10" max="10" width="2.140625" style="2" customWidth="1"/>
    <col min="11" max="11" width="14.7109375" style="2" customWidth="1"/>
    <col min="12" max="12" width="3.00390625" style="2" customWidth="1"/>
    <col min="13" max="13" width="10.421875" style="2" bestFit="1" customWidth="1"/>
    <col min="14" max="14" width="3.7109375" style="2" customWidth="1"/>
    <col min="15" max="15" width="11.57421875" style="2" bestFit="1" customWidth="1"/>
    <col min="16" max="16" width="12.140625" style="2" customWidth="1"/>
    <col min="17" max="17" width="9.57421875" style="2" customWidth="1"/>
    <col min="18" max="16384" width="9.140625" style="2" customWidth="1"/>
  </cols>
  <sheetData>
    <row r="4" ht="17.25" customHeight="1"/>
    <row r="5" spans="1:2" ht="15.75" customHeight="1">
      <c r="A5" s="6" t="str">
        <f>+'BS'!A5</f>
        <v>TFP SOLUTIONS BERHAD (773550-A)</v>
      </c>
      <c r="B5" s="38"/>
    </row>
    <row r="6" ht="15.75" customHeight="1">
      <c r="A6" s="6" t="s">
        <v>51</v>
      </c>
    </row>
    <row r="7" ht="15.75" customHeight="1">
      <c r="A7" s="6" t="str">
        <f>'IS'!A8</f>
        <v>Quarterly Report For The First Quarter Ended 31 March 2008</v>
      </c>
    </row>
    <row r="8" ht="15.75" customHeight="1">
      <c r="A8" s="2" t="s">
        <v>12</v>
      </c>
    </row>
    <row r="9" spans="3:9" ht="15.75" customHeight="1">
      <c r="C9" s="97" t="s">
        <v>190</v>
      </c>
      <c r="D9" s="98"/>
      <c r="E9" s="98"/>
      <c r="F9" s="98"/>
      <c r="G9" s="98"/>
      <c r="I9" s="9" t="s">
        <v>43</v>
      </c>
    </row>
    <row r="10" spans="1:13" ht="15.75" customHeight="1">
      <c r="A10" s="6"/>
      <c r="C10" s="9" t="s">
        <v>46</v>
      </c>
      <c r="E10" s="24" t="s">
        <v>46</v>
      </c>
      <c r="G10" s="9" t="s">
        <v>44</v>
      </c>
      <c r="I10" s="9" t="s">
        <v>41</v>
      </c>
      <c r="K10" s="6" t="s">
        <v>143</v>
      </c>
      <c r="M10" s="32" t="s">
        <v>144</v>
      </c>
    </row>
    <row r="11" spans="3:15" ht="15.75" customHeight="1">
      <c r="C11" s="9" t="s">
        <v>47</v>
      </c>
      <c r="E11" s="24" t="s">
        <v>125</v>
      </c>
      <c r="G11" s="9" t="s">
        <v>45</v>
      </c>
      <c r="H11" s="18"/>
      <c r="I11" s="9" t="s">
        <v>42</v>
      </c>
      <c r="J11" s="10"/>
      <c r="K11" s="9" t="s">
        <v>142</v>
      </c>
      <c r="M11" s="32" t="s">
        <v>145</v>
      </c>
      <c r="O11" s="32" t="s">
        <v>40</v>
      </c>
    </row>
    <row r="12" spans="3:15" ht="15.75" customHeight="1">
      <c r="C12" s="10" t="s">
        <v>9</v>
      </c>
      <c r="D12" s="10"/>
      <c r="E12" s="10" t="s">
        <v>9</v>
      </c>
      <c r="F12" s="10"/>
      <c r="G12" s="10" t="s">
        <v>9</v>
      </c>
      <c r="I12" s="10" t="s">
        <v>9</v>
      </c>
      <c r="J12" s="10"/>
      <c r="K12" s="10" t="s">
        <v>9</v>
      </c>
      <c r="M12" s="10" t="s">
        <v>9</v>
      </c>
      <c r="O12" s="10" t="s">
        <v>9</v>
      </c>
    </row>
    <row r="13" spans="3:15" ht="15.75" customHeight="1">
      <c r="C13" s="10"/>
      <c r="D13" s="10"/>
      <c r="E13" s="10"/>
      <c r="F13" s="10"/>
      <c r="G13" s="10"/>
      <c r="I13" s="10"/>
      <c r="J13" s="10"/>
      <c r="K13" s="10"/>
      <c r="M13" s="10"/>
      <c r="O13" s="10"/>
    </row>
    <row r="14" spans="1:15" ht="15.75" customHeight="1">
      <c r="A14" s="2" t="s">
        <v>236</v>
      </c>
      <c r="C14" s="31" t="s">
        <v>241</v>
      </c>
      <c r="D14" s="55"/>
      <c r="E14" s="55">
        <v>0</v>
      </c>
      <c r="F14" s="55"/>
      <c r="G14" s="55">
        <v>0</v>
      </c>
      <c r="H14" s="20"/>
      <c r="I14" s="55">
        <v>0</v>
      </c>
      <c r="J14" s="55"/>
      <c r="K14" s="55">
        <f>I14</f>
        <v>0</v>
      </c>
      <c r="L14" s="20"/>
      <c r="M14" s="55">
        <v>0</v>
      </c>
      <c r="N14" s="20"/>
      <c r="O14" s="31" t="s">
        <v>241</v>
      </c>
    </row>
    <row r="15" spans="3:15" ht="15.75" customHeight="1">
      <c r="C15" s="55"/>
      <c r="D15" s="55"/>
      <c r="E15" s="55"/>
      <c r="F15" s="55"/>
      <c r="G15" s="55"/>
      <c r="H15" s="20"/>
      <c r="I15" s="55"/>
      <c r="J15" s="55"/>
      <c r="K15" s="55"/>
      <c r="L15" s="20"/>
      <c r="M15" s="55"/>
      <c r="N15" s="20"/>
      <c r="O15" s="55"/>
    </row>
    <row r="16" spans="1:15" ht="15.75" customHeight="1">
      <c r="A16" s="2" t="s">
        <v>237</v>
      </c>
      <c r="C16" s="55">
        <v>6938</v>
      </c>
      <c r="D16" s="55"/>
      <c r="E16" s="55">
        <v>0</v>
      </c>
      <c r="F16" s="55"/>
      <c r="G16" s="55">
        <v>0</v>
      </c>
      <c r="H16" s="20"/>
      <c r="I16" s="55">
        <v>0</v>
      </c>
      <c r="J16" s="55"/>
      <c r="K16" s="55">
        <v>0</v>
      </c>
      <c r="L16" s="20"/>
      <c r="M16" s="55">
        <v>0</v>
      </c>
      <c r="N16" s="20"/>
      <c r="O16" s="55">
        <f>SUM(C16:M16)</f>
        <v>6938</v>
      </c>
    </row>
    <row r="17" spans="3:15" ht="15.75" customHeight="1">
      <c r="C17" s="55"/>
      <c r="D17" s="55"/>
      <c r="E17" s="55"/>
      <c r="F17" s="55"/>
      <c r="G17" s="55"/>
      <c r="H17" s="20"/>
      <c r="I17" s="55"/>
      <c r="J17" s="55"/>
      <c r="K17" s="55"/>
      <c r="L17" s="20"/>
      <c r="M17" s="55"/>
      <c r="N17" s="20"/>
      <c r="O17" s="55"/>
    </row>
    <row r="18" spans="1:15" ht="15.75" customHeight="1">
      <c r="A18" s="2" t="str">
        <f>A30</f>
        <v>Net profit for the financial period</v>
      </c>
      <c r="C18" s="55">
        <v>0</v>
      </c>
      <c r="D18" s="55"/>
      <c r="E18" s="55">
        <v>0</v>
      </c>
      <c r="F18" s="55"/>
      <c r="G18" s="55">
        <v>0</v>
      </c>
      <c r="H18" s="20"/>
      <c r="I18" s="55">
        <v>3148</v>
      </c>
      <c r="J18" s="55"/>
      <c r="K18" s="55">
        <v>0</v>
      </c>
      <c r="L18" s="20"/>
      <c r="M18" s="55">
        <v>0</v>
      </c>
      <c r="N18" s="20"/>
      <c r="O18" s="55">
        <f>SUM(C18:M18)</f>
        <v>3148</v>
      </c>
    </row>
    <row r="19" spans="3:15" ht="15.75" customHeight="1">
      <c r="C19" s="55"/>
      <c r="D19" s="55"/>
      <c r="E19" s="55"/>
      <c r="F19" s="55"/>
      <c r="G19" s="55"/>
      <c r="H19" s="20"/>
      <c r="I19" s="55"/>
      <c r="J19" s="55"/>
      <c r="K19" s="55"/>
      <c r="L19" s="20"/>
      <c r="M19" s="55"/>
      <c r="N19" s="20"/>
      <c r="O19" s="55"/>
    </row>
    <row r="20" spans="1:15" ht="15.75" customHeight="1" thickBot="1">
      <c r="A20" s="2" t="s">
        <v>239</v>
      </c>
      <c r="C20" s="78">
        <f>SUM(C15:C19)</f>
        <v>6938</v>
      </c>
      <c r="D20" s="78"/>
      <c r="E20" s="78">
        <f>SUM(E15:E19)</f>
        <v>0</v>
      </c>
      <c r="F20" s="78"/>
      <c r="G20" s="78">
        <f>SUM(G15:G19)</f>
        <v>0</v>
      </c>
      <c r="H20" s="78"/>
      <c r="I20" s="78">
        <f>SUM(I15:I19)</f>
        <v>3148</v>
      </c>
      <c r="J20" s="78"/>
      <c r="K20" s="78">
        <f>SUM(K15:K19)</f>
        <v>0</v>
      </c>
      <c r="L20" s="78"/>
      <c r="M20" s="78">
        <f>SUM(M15:M19)</f>
        <v>0</v>
      </c>
      <c r="N20" s="78"/>
      <c r="O20" s="78">
        <f>SUM(O15:O19)</f>
        <v>10086</v>
      </c>
    </row>
    <row r="21" spans="3:15" ht="15.75" customHeight="1">
      <c r="C21" s="20"/>
      <c r="D21" s="20"/>
      <c r="E21" s="20"/>
      <c r="F21" s="20"/>
      <c r="G21" s="20"/>
      <c r="H21" s="20"/>
      <c r="I21" s="20"/>
      <c r="J21" s="20"/>
      <c r="K21" s="20"/>
      <c r="L21" s="20"/>
      <c r="M21" s="20"/>
      <c r="N21" s="20"/>
      <c r="O21" s="20"/>
    </row>
    <row r="22" spans="1:20" ht="15.75" customHeight="1">
      <c r="A22" s="2" t="s">
        <v>238</v>
      </c>
      <c r="C22" s="31">
        <v>6938</v>
      </c>
      <c r="D22" s="1"/>
      <c r="E22" s="1">
        <v>0</v>
      </c>
      <c r="F22" s="1"/>
      <c r="G22" s="1">
        <v>0</v>
      </c>
      <c r="H22" s="1"/>
      <c r="I22" s="1">
        <v>3148</v>
      </c>
      <c r="J22" s="1"/>
      <c r="K22" s="1">
        <f>SUM(C22:I22)</f>
        <v>10086</v>
      </c>
      <c r="L22" s="1"/>
      <c r="M22" s="1">
        <v>0</v>
      </c>
      <c r="N22" s="1"/>
      <c r="O22" s="1">
        <f>SUM(K22:N22)</f>
        <v>10086</v>
      </c>
      <c r="P22" s="1"/>
      <c r="Q22" s="1"/>
      <c r="R22" s="1"/>
      <c r="S22" s="1"/>
      <c r="T22" s="1"/>
    </row>
    <row r="23" spans="1:20" ht="15.75" customHeight="1">
      <c r="A23" s="6"/>
      <c r="C23" s="1"/>
      <c r="D23" s="1"/>
      <c r="E23" s="1"/>
      <c r="F23" s="1"/>
      <c r="G23" s="1"/>
      <c r="H23" s="1"/>
      <c r="I23" s="8"/>
      <c r="J23" s="8"/>
      <c r="K23" s="1"/>
      <c r="L23" s="1"/>
      <c r="M23" s="1"/>
      <c r="N23" s="1"/>
      <c r="O23" s="1"/>
      <c r="P23" s="1"/>
      <c r="Q23" s="1"/>
      <c r="R23" s="1"/>
      <c r="S23" s="1"/>
      <c r="T23" s="1"/>
    </row>
    <row r="24" spans="1:20" ht="15.75" customHeight="1">
      <c r="A24" s="2" t="s">
        <v>191</v>
      </c>
      <c r="C24" s="1">
        <v>2400</v>
      </c>
      <c r="D24" s="1"/>
      <c r="E24" s="1">
        <v>9120</v>
      </c>
      <c r="F24" s="1"/>
      <c r="G24" s="1">
        <v>0</v>
      </c>
      <c r="H24" s="1"/>
      <c r="I24" s="8">
        <v>0</v>
      </c>
      <c r="J24" s="8"/>
      <c r="K24" s="1">
        <f>SUM(C24:I24)</f>
        <v>11520</v>
      </c>
      <c r="L24" s="1"/>
      <c r="M24" s="1">
        <v>0</v>
      </c>
      <c r="N24" s="1"/>
      <c r="O24" s="1">
        <f>SUM(K24:N24)</f>
        <v>11520</v>
      </c>
      <c r="P24" s="1"/>
      <c r="Q24" s="1"/>
      <c r="R24" s="1"/>
      <c r="S24" s="1"/>
      <c r="T24" s="1"/>
    </row>
    <row r="25" spans="3:20" ht="15.75" customHeight="1">
      <c r="C25" s="1"/>
      <c r="D25" s="1"/>
      <c r="E25" s="1"/>
      <c r="F25" s="1"/>
      <c r="G25" s="1"/>
      <c r="H25" s="1"/>
      <c r="I25" s="8"/>
      <c r="J25" s="8"/>
      <c r="K25" s="1"/>
      <c r="L25" s="1"/>
      <c r="M25" s="1"/>
      <c r="N25" s="1"/>
      <c r="O25" s="1"/>
      <c r="P25" s="1"/>
      <c r="Q25" s="1"/>
      <c r="R25" s="1"/>
      <c r="S25" s="1"/>
      <c r="T25" s="1"/>
    </row>
    <row r="26" spans="1:20" ht="15.75" customHeight="1">
      <c r="A26" s="2" t="s">
        <v>171</v>
      </c>
      <c r="C26" s="1">
        <v>4670</v>
      </c>
      <c r="D26" s="1"/>
      <c r="E26" s="1">
        <v>-4670</v>
      </c>
      <c r="F26" s="1"/>
      <c r="G26" s="1">
        <v>0</v>
      </c>
      <c r="H26" s="1"/>
      <c r="I26" s="8">
        <v>0</v>
      </c>
      <c r="J26" s="8"/>
      <c r="K26" s="1">
        <f>SUM(C26:I26)</f>
        <v>0</v>
      </c>
      <c r="L26" s="1"/>
      <c r="M26" s="1">
        <v>0</v>
      </c>
      <c r="N26" s="1"/>
      <c r="O26" s="1">
        <f>SUM(K26:N26)</f>
        <v>0</v>
      </c>
      <c r="P26" s="1"/>
      <c r="Q26" s="1"/>
      <c r="R26" s="1"/>
      <c r="S26" s="1"/>
      <c r="T26" s="1"/>
    </row>
    <row r="27" spans="3:20" ht="15.75" customHeight="1">
      <c r="C27" s="1"/>
      <c r="D27" s="1"/>
      <c r="E27" s="1"/>
      <c r="F27" s="1"/>
      <c r="G27" s="1"/>
      <c r="H27" s="1"/>
      <c r="I27" s="8"/>
      <c r="J27" s="8"/>
      <c r="K27" s="1"/>
      <c r="L27" s="1"/>
      <c r="M27" s="1"/>
      <c r="N27" s="1"/>
      <c r="O27" s="1"/>
      <c r="P27" s="1"/>
      <c r="Q27" s="1"/>
      <c r="R27" s="1"/>
      <c r="S27" s="1"/>
      <c r="T27" s="1"/>
    </row>
    <row r="28" spans="1:20" ht="15.75" customHeight="1">
      <c r="A28" s="2" t="s">
        <v>192</v>
      </c>
      <c r="C28" s="1"/>
      <c r="D28" s="1"/>
      <c r="E28" s="1">
        <v>-1505</v>
      </c>
      <c r="F28" s="1"/>
      <c r="G28" s="1">
        <v>0</v>
      </c>
      <c r="H28" s="1"/>
      <c r="I28" s="8">
        <v>0</v>
      </c>
      <c r="J28" s="8"/>
      <c r="K28" s="1">
        <f>SUM(C28:I28)</f>
        <v>-1505</v>
      </c>
      <c r="L28" s="1"/>
      <c r="M28" s="1">
        <v>0</v>
      </c>
      <c r="N28" s="1"/>
      <c r="O28" s="1">
        <f>SUM(K28:N28)</f>
        <v>-1505</v>
      </c>
      <c r="P28" s="1"/>
      <c r="Q28" s="1"/>
      <c r="R28" s="1"/>
      <c r="S28" s="1"/>
      <c r="T28" s="1"/>
    </row>
    <row r="29" spans="3:20" ht="15.75" customHeight="1">
      <c r="C29" s="1"/>
      <c r="D29" s="1"/>
      <c r="E29" s="1"/>
      <c r="F29" s="1"/>
      <c r="G29" s="1"/>
      <c r="H29" s="1"/>
      <c r="I29" s="8"/>
      <c r="J29" s="8"/>
      <c r="K29" s="1"/>
      <c r="L29" s="1"/>
      <c r="M29" s="1"/>
      <c r="N29" s="1"/>
      <c r="O29" s="1"/>
      <c r="P29" s="1"/>
      <c r="Q29" s="1"/>
      <c r="R29" s="1"/>
      <c r="S29" s="1"/>
      <c r="T29" s="1"/>
    </row>
    <row r="30" spans="1:20" ht="15.75" customHeight="1">
      <c r="A30" s="2" t="s">
        <v>48</v>
      </c>
      <c r="C30" s="1">
        <v>0</v>
      </c>
      <c r="D30" s="1"/>
      <c r="E30" s="1">
        <v>0</v>
      </c>
      <c r="F30" s="1"/>
      <c r="G30" s="1">
        <v>0</v>
      </c>
      <c r="H30" s="1"/>
      <c r="I30" s="8">
        <f>+'IS'!D37</f>
        <v>786</v>
      </c>
      <c r="J30" s="8"/>
      <c r="K30" s="1">
        <f>SUM(C30:I30)</f>
        <v>786</v>
      </c>
      <c r="L30" s="1"/>
      <c r="M30" s="1">
        <v>0</v>
      </c>
      <c r="N30" s="1"/>
      <c r="O30" s="1">
        <f>SUM(K30:N30)</f>
        <v>786</v>
      </c>
      <c r="P30" s="1"/>
      <c r="Q30" s="1"/>
      <c r="R30" s="1"/>
      <c r="S30" s="1"/>
      <c r="T30" s="1"/>
    </row>
    <row r="31" spans="3:20" ht="15.75" customHeight="1">
      <c r="C31" s="1"/>
      <c r="D31" s="1"/>
      <c r="E31" s="1"/>
      <c r="F31" s="1"/>
      <c r="G31" s="1"/>
      <c r="H31" s="1"/>
      <c r="I31" s="8"/>
      <c r="J31" s="8"/>
      <c r="K31" s="1"/>
      <c r="L31" s="1"/>
      <c r="M31" s="1"/>
      <c r="N31" s="1"/>
      <c r="O31" s="1"/>
      <c r="P31" s="1"/>
      <c r="Q31" s="1"/>
      <c r="R31" s="1"/>
      <c r="S31" s="1"/>
      <c r="T31" s="1"/>
    </row>
    <row r="32" spans="1:20" ht="15.75" customHeight="1" thickBot="1">
      <c r="A32" s="2" t="s">
        <v>185</v>
      </c>
      <c r="C32" s="4">
        <f>SUM(C22:C31)</f>
        <v>14008</v>
      </c>
      <c r="D32" s="4"/>
      <c r="E32" s="4">
        <f>SUM(E22:E31)</f>
        <v>2945</v>
      </c>
      <c r="F32" s="4"/>
      <c r="G32" s="4">
        <f>SUM(G22:G31)</f>
        <v>0</v>
      </c>
      <c r="H32" s="4"/>
      <c r="I32" s="4">
        <f>SUM(I22:I31)</f>
        <v>3934</v>
      </c>
      <c r="J32" s="4"/>
      <c r="K32" s="4">
        <f>SUM(K22:K31)</f>
        <v>20887</v>
      </c>
      <c r="L32" s="4"/>
      <c r="M32" s="4">
        <f>SUM(M22:M31)</f>
        <v>0</v>
      </c>
      <c r="N32" s="4"/>
      <c r="O32" s="4">
        <f>SUM(O22:O31)</f>
        <v>20887</v>
      </c>
      <c r="P32" s="1"/>
      <c r="Q32" s="1"/>
      <c r="R32" s="1"/>
      <c r="S32" s="1"/>
      <c r="T32" s="1"/>
    </row>
    <row r="33" spans="3:20" ht="15.75" customHeight="1">
      <c r="C33" s="8"/>
      <c r="D33" s="8"/>
      <c r="E33" s="8"/>
      <c r="F33" s="8"/>
      <c r="G33" s="8"/>
      <c r="H33" s="8"/>
      <c r="I33" s="8"/>
      <c r="J33" s="8"/>
      <c r="K33" s="8"/>
      <c r="L33" s="1"/>
      <c r="M33" s="1"/>
      <c r="N33" s="1"/>
      <c r="O33" s="1"/>
      <c r="P33" s="1"/>
      <c r="Q33" s="1"/>
      <c r="R33" s="1"/>
      <c r="S33" s="1"/>
      <c r="T33" s="1"/>
    </row>
    <row r="34" spans="3:20" ht="15.75" customHeight="1">
      <c r="C34" s="1"/>
      <c r="D34" s="1"/>
      <c r="E34" s="1"/>
      <c r="F34" s="1"/>
      <c r="G34" s="1"/>
      <c r="H34" s="1"/>
      <c r="I34" s="1"/>
      <c r="J34" s="1"/>
      <c r="K34" s="1"/>
      <c r="L34" s="1"/>
      <c r="M34" s="1"/>
      <c r="N34" s="1"/>
      <c r="O34" s="1"/>
      <c r="P34" s="1"/>
      <c r="Q34" s="1"/>
      <c r="R34" s="1"/>
      <c r="S34" s="1"/>
      <c r="T34" s="1"/>
    </row>
    <row r="35" spans="1:20" s="37" customFormat="1" ht="15.75" customHeight="1">
      <c r="A35" s="79" t="s">
        <v>23</v>
      </c>
      <c r="C35" s="81"/>
      <c r="D35" s="81"/>
      <c r="E35" s="81"/>
      <c r="F35" s="81"/>
      <c r="G35" s="81"/>
      <c r="H35" s="81"/>
      <c r="I35" s="81"/>
      <c r="J35" s="81"/>
      <c r="K35" s="81"/>
      <c r="L35" s="81"/>
      <c r="M35" s="81"/>
      <c r="N35" s="81"/>
      <c r="O35" s="81"/>
      <c r="P35" s="81"/>
      <c r="Q35" s="81"/>
      <c r="R35" s="81"/>
      <c r="S35" s="81"/>
      <c r="T35" s="81"/>
    </row>
    <row r="36" spans="1:15" s="37" customFormat="1" ht="15.75" customHeight="1">
      <c r="A36" s="95" t="s">
        <v>245</v>
      </c>
      <c r="B36" s="99"/>
      <c r="C36" s="99"/>
      <c r="D36" s="99"/>
      <c r="E36" s="99"/>
      <c r="F36" s="99"/>
      <c r="G36" s="99"/>
      <c r="H36" s="99"/>
      <c r="I36" s="99"/>
      <c r="J36" s="99"/>
      <c r="K36" s="99"/>
      <c r="L36" s="99"/>
      <c r="M36" s="99"/>
      <c r="N36" s="99"/>
      <c r="O36" s="99"/>
    </row>
    <row r="37" spans="1:15" s="37" customFormat="1" ht="15.75" customHeight="1">
      <c r="A37" s="99"/>
      <c r="B37" s="99"/>
      <c r="C37" s="99"/>
      <c r="D37" s="99"/>
      <c r="E37" s="99"/>
      <c r="F37" s="99"/>
      <c r="G37" s="99"/>
      <c r="H37" s="99"/>
      <c r="I37" s="99"/>
      <c r="J37" s="99"/>
      <c r="K37" s="99"/>
      <c r="L37" s="99"/>
      <c r="M37" s="99"/>
      <c r="N37" s="99"/>
      <c r="O37" s="99"/>
    </row>
    <row r="38" spans="1:15" s="37" customFormat="1" ht="15.75" customHeight="1">
      <c r="A38" s="102" t="s">
        <v>240</v>
      </c>
      <c r="B38" s="102"/>
      <c r="C38" s="82"/>
      <c r="D38" s="82"/>
      <c r="E38" s="82"/>
      <c r="F38" s="82"/>
      <c r="G38" s="82"/>
      <c r="H38" s="82"/>
      <c r="I38" s="82"/>
      <c r="J38" s="82"/>
      <c r="K38" s="82"/>
      <c r="L38" s="82"/>
      <c r="M38" s="82"/>
      <c r="N38" s="82"/>
      <c r="O38" s="82"/>
    </row>
    <row r="39" spans="1:15" s="37" customFormat="1" ht="15.75" customHeight="1">
      <c r="A39" s="101" t="s">
        <v>233</v>
      </c>
      <c r="B39" s="101"/>
      <c r="C39" s="101"/>
      <c r="D39" s="101"/>
      <c r="E39" s="101"/>
      <c r="F39" s="101"/>
      <c r="G39" s="101"/>
      <c r="H39" s="101"/>
      <c r="I39" s="101"/>
      <c r="J39" s="101"/>
      <c r="K39" s="101"/>
      <c r="L39" s="101"/>
      <c r="M39" s="101"/>
      <c r="N39" s="101"/>
      <c r="O39" s="101"/>
    </row>
    <row r="40" spans="1:15" s="37" customFormat="1" ht="15.75" customHeight="1">
      <c r="A40" s="100" t="str">
        <f>+'IS'!A49</f>
        <v>TFP Solutions Bhd was listed on the MESDAQ Market on 22 February 2008 and as such, there are no comparable figures available for the preceding year quarter/ period. </v>
      </c>
      <c r="B40" s="100"/>
      <c r="C40" s="100"/>
      <c r="D40" s="100"/>
      <c r="E40" s="100"/>
      <c r="F40" s="100"/>
      <c r="G40" s="100"/>
      <c r="H40" s="100"/>
      <c r="I40" s="100"/>
      <c r="J40" s="100"/>
      <c r="K40" s="100"/>
      <c r="L40" s="100"/>
      <c r="M40" s="100"/>
      <c r="N40" s="100"/>
      <c r="O40" s="100"/>
    </row>
    <row r="42" spans="1:11" ht="15.75" customHeight="1">
      <c r="A42" s="7"/>
      <c r="B42" s="7"/>
      <c r="C42" s="7"/>
      <c r="D42" s="7"/>
      <c r="E42" s="7"/>
      <c r="F42" s="7"/>
      <c r="G42" s="7"/>
      <c r="H42" s="7"/>
      <c r="I42" s="7"/>
      <c r="J42" s="7"/>
      <c r="K42" s="7"/>
    </row>
    <row r="43" spans="1:11" ht="15.75" customHeight="1">
      <c r="A43" s="7"/>
      <c r="B43" s="7"/>
      <c r="C43" s="7"/>
      <c r="D43" s="7"/>
      <c r="E43" s="7"/>
      <c r="F43" s="7"/>
      <c r="G43" s="7"/>
      <c r="H43" s="7"/>
      <c r="I43" s="7"/>
      <c r="J43" s="7"/>
      <c r="K43" s="7"/>
    </row>
    <row r="44" spans="1:11" ht="15.75" customHeight="1">
      <c r="A44" s="7"/>
      <c r="B44" s="7"/>
      <c r="C44" s="7"/>
      <c r="D44" s="7"/>
      <c r="E44" s="7"/>
      <c r="F44" s="7"/>
      <c r="G44" s="7"/>
      <c r="H44" s="7"/>
      <c r="I44" s="7"/>
      <c r="J44" s="7"/>
      <c r="K44" s="7"/>
    </row>
    <row r="45" spans="1:11" ht="15.75" customHeight="1">
      <c r="A45" s="7"/>
      <c r="B45" s="7"/>
      <c r="C45" s="7"/>
      <c r="D45" s="7"/>
      <c r="E45" s="7"/>
      <c r="F45" s="7"/>
      <c r="G45" s="7"/>
      <c r="H45" s="7"/>
      <c r="I45" s="7"/>
      <c r="J45" s="7"/>
      <c r="K45" s="7"/>
    </row>
    <row r="46" spans="1:11" ht="15.75" customHeight="1">
      <c r="A46" s="7"/>
      <c r="B46" s="7"/>
      <c r="C46" s="7"/>
      <c r="D46" s="7"/>
      <c r="E46" s="7"/>
      <c r="F46" s="7"/>
      <c r="G46" s="7"/>
      <c r="H46" s="7"/>
      <c r="I46" s="7"/>
      <c r="J46" s="7"/>
      <c r="K46" s="7"/>
    </row>
    <row r="47" spans="1:11" ht="15.75" customHeight="1">
      <c r="A47" s="7"/>
      <c r="B47" s="7"/>
      <c r="C47" s="7"/>
      <c r="D47" s="7"/>
      <c r="E47" s="7"/>
      <c r="F47" s="7"/>
      <c r="G47" s="7"/>
      <c r="H47" s="7"/>
      <c r="I47" s="7"/>
      <c r="J47" s="7"/>
      <c r="K47" s="7"/>
    </row>
    <row r="48" spans="1:11" ht="15.75" customHeight="1">
      <c r="A48" s="7"/>
      <c r="B48" s="7"/>
      <c r="C48" s="7"/>
      <c r="D48" s="7"/>
      <c r="E48" s="7"/>
      <c r="F48" s="7"/>
      <c r="G48" s="7"/>
      <c r="H48" s="7"/>
      <c r="I48" s="7"/>
      <c r="J48" s="7"/>
      <c r="K48" s="7"/>
    </row>
    <row r="49" spans="1:11" ht="15.75" customHeight="1">
      <c r="A49" s="7"/>
      <c r="B49" s="7"/>
      <c r="C49" s="7"/>
      <c r="D49" s="7"/>
      <c r="E49" s="7"/>
      <c r="F49" s="7"/>
      <c r="G49" s="7"/>
      <c r="H49" s="7"/>
      <c r="I49" s="7"/>
      <c r="J49" s="7"/>
      <c r="K49" s="7"/>
    </row>
    <row r="50" spans="1:11" ht="15.75" customHeight="1">
      <c r="A50" s="7"/>
      <c r="B50" s="7"/>
      <c r="C50" s="7"/>
      <c r="D50" s="7"/>
      <c r="E50" s="7"/>
      <c r="F50" s="7"/>
      <c r="G50" s="7"/>
      <c r="H50" s="7"/>
      <c r="I50" s="7"/>
      <c r="J50" s="7"/>
      <c r="K50" s="7"/>
    </row>
    <row r="51" spans="1:11" ht="15.75" customHeight="1">
      <c r="A51" s="7"/>
      <c r="B51" s="7"/>
      <c r="C51" s="7"/>
      <c r="D51" s="7"/>
      <c r="E51" s="7"/>
      <c r="F51" s="7"/>
      <c r="G51" s="7"/>
      <c r="H51" s="7"/>
      <c r="I51" s="7"/>
      <c r="J51" s="7"/>
      <c r="K51" s="7"/>
    </row>
    <row r="52" spans="1:11" ht="15.75" customHeight="1">
      <c r="A52" s="7"/>
      <c r="B52" s="7"/>
      <c r="C52" s="7"/>
      <c r="D52" s="7"/>
      <c r="E52" s="7"/>
      <c r="F52" s="7"/>
      <c r="G52" s="7"/>
      <c r="H52" s="7"/>
      <c r="I52" s="7"/>
      <c r="J52" s="7"/>
      <c r="K52" s="7"/>
    </row>
    <row r="53" spans="1:11" ht="15.75" customHeight="1">
      <c r="A53" s="7"/>
      <c r="B53" s="7"/>
      <c r="C53" s="7"/>
      <c r="D53" s="7"/>
      <c r="E53" s="7"/>
      <c r="F53" s="7"/>
      <c r="G53" s="7"/>
      <c r="H53" s="7"/>
      <c r="I53" s="7"/>
      <c r="J53" s="7"/>
      <c r="K53" s="7"/>
    </row>
    <row r="54" spans="1:11" ht="15.75" customHeight="1">
      <c r="A54" s="7"/>
      <c r="B54" s="7"/>
      <c r="C54" s="7"/>
      <c r="D54" s="7"/>
      <c r="E54" s="7"/>
      <c r="F54" s="7"/>
      <c r="G54" s="7"/>
      <c r="H54" s="7"/>
      <c r="I54" s="7"/>
      <c r="J54" s="7"/>
      <c r="K54" s="7"/>
    </row>
  </sheetData>
  <sheetProtection/>
  <mergeCells count="5">
    <mergeCell ref="C9:G9"/>
    <mergeCell ref="A36:O37"/>
    <mergeCell ref="A40:O40"/>
    <mergeCell ref="A39:O39"/>
    <mergeCell ref="A38:B38"/>
  </mergeCells>
  <printOptions/>
  <pageMargins left="0.5905511811023623" right="0.5511811023622047" top="0.4" bottom="0.3937007874015748" header="0.31496062992125984" footer="0.3937007874015748"/>
  <pageSetup firstPageNumber="3" useFirstPageNumber="1" fitToHeight="1" fitToWidth="1" horizontalDpi="300" verticalDpi="300" orientation="landscape" paperSize="9" scale="85"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5:F55"/>
  <sheetViews>
    <sheetView view="pageBreakPreview" zoomScaleSheetLayoutView="100" zoomScalePageLayoutView="0" workbookViewId="0" topLeftCell="A1">
      <selection activeCell="A1" sqref="A1"/>
    </sheetView>
  </sheetViews>
  <sheetFormatPr defaultColWidth="9.140625" defaultRowHeight="15.75" customHeight="1"/>
  <cols>
    <col min="1" max="1" width="3.8515625" style="2" customWidth="1"/>
    <col min="2" max="2" width="50.140625" style="2" customWidth="1"/>
    <col min="3" max="3" width="7.421875" style="42" customWidth="1"/>
    <col min="4" max="4" width="15.7109375" style="2" customWidth="1"/>
    <col min="5" max="5" width="17.28125" style="2" customWidth="1"/>
    <col min="6" max="16384" width="9.140625" style="2" customWidth="1"/>
  </cols>
  <sheetData>
    <row r="4" ht="25.5" customHeight="1"/>
    <row r="5" spans="1:3" ht="15.75" customHeight="1">
      <c r="A5" s="6" t="str">
        <f>+StmtEquity!A5</f>
        <v>TFP SOLUTIONS BERHAD (773550-A)</v>
      </c>
      <c r="B5" s="38"/>
      <c r="C5" s="32"/>
    </row>
    <row r="6" spans="1:3" ht="15.75" customHeight="1">
      <c r="A6" s="6" t="s">
        <v>52</v>
      </c>
      <c r="C6" s="32"/>
    </row>
    <row r="7" spans="1:3" ht="15.75" customHeight="1">
      <c r="A7" s="6" t="str">
        <f>'IS'!A8</f>
        <v>Quarterly Report For The First Quarter Ended 31 March 2008</v>
      </c>
      <c r="C7" s="32"/>
    </row>
    <row r="8" spans="1:4" ht="15.75" customHeight="1">
      <c r="A8" s="2" t="str">
        <f>'IS'!A9</f>
        <v>(The figures have not been audited)</v>
      </c>
      <c r="C8" s="32"/>
      <c r="D8" s="23"/>
    </row>
    <row r="9" spans="3:5" ht="15.75" customHeight="1">
      <c r="C9" s="32"/>
      <c r="E9" s="9" t="s">
        <v>5</v>
      </c>
    </row>
    <row r="10" spans="1:5" ht="15.75" customHeight="1">
      <c r="A10" s="6"/>
      <c r="C10" s="32"/>
      <c r="D10" s="9" t="s">
        <v>2</v>
      </c>
      <c r="E10" s="9" t="s">
        <v>3</v>
      </c>
    </row>
    <row r="11" spans="1:5" ht="15.75" customHeight="1">
      <c r="A11" s="6"/>
      <c r="C11" s="32"/>
      <c r="D11" s="9" t="s">
        <v>3</v>
      </c>
      <c r="E11" s="9" t="s">
        <v>6</v>
      </c>
    </row>
    <row r="12" spans="1:5" ht="15.75" customHeight="1">
      <c r="A12" s="6"/>
      <c r="C12" s="32"/>
      <c r="D12" s="9" t="s">
        <v>4</v>
      </c>
      <c r="E12" s="24" t="s">
        <v>4</v>
      </c>
    </row>
    <row r="13" spans="4:5" ht="15.75" customHeight="1">
      <c r="D13" s="10" t="str">
        <f>'IS'!D16</f>
        <v>31 Mar 2008</v>
      </c>
      <c r="E13" s="10" t="str">
        <f>'IS'!E16</f>
        <v>31 Mar 2007</v>
      </c>
    </row>
    <row r="14" spans="3:5" ht="15.75" customHeight="1">
      <c r="C14" s="32" t="s">
        <v>20</v>
      </c>
      <c r="D14" s="24" t="s">
        <v>9</v>
      </c>
      <c r="E14" s="10" t="s">
        <v>9</v>
      </c>
    </row>
    <row r="15" spans="1:5" ht="15.75" customHeight="1">
      <c r="A15" s="15" t="s">
        <v>58</v>
      </c>
      <c r="B15" s="13"/>
      <c r="C15" s="84"/>
      <c r="D15" s="22"/>
      <c r="E15" s="8"/>
    </row>
    <row r="16" spans="1:5" ht="15.75" customHeight="1">
      <c r="A16" s="13" t="s">
        <v>18</v>
      </c>
      <c r="B16" s="13"/>
      <c r="C16" s="84"/>
      <c r="D16" s="11">
        <f>'IS'!G33</f>
        <v>827</v>
      </c>
      <c r="E16" s="8">
        <f>'IS'!H33</f>
        <v>0</v>
      </c>
    </row>
    <row r="17" spans="1:5" ht="15.75" customHeight="1">
      <c r="A17" s="13" t="s">
        <v>53</v>
      </c>
      <c r="B17" s="13"/>
      <c r="C17" s="84"/>
      <c r="D17" s="8"/>
      <c r="E17" s="8"/>
    </row>
    <row r="18" spans="1:5" ht="15.75" customHeight="1">
      <c r="A18" s="13"/>
      <c r="B18" s="13" t="s">
        <v>54</v>
      </c>
      <c r="C18" s="84"/>
      <c r="D18" s="8">
        <v>37</v>
      </c>
      <c r="E18" s="8">
        <v>0</v>
      </c>
    </row>
    <row r="19" spans="1:5" ht="15.75" customHeight="1">
      <c r="A19" s="13"/>
      <c r="B19" s="13" t="s">
        <v>135</v>
      </c>
      <c r="C19" s="84"/>
      <c r="D19" s="8">
        <v>33</v>
      </c>
      <c r="E19" s="8">
        <v>0</v>
      </c>
    </row>
    <row r="20" spans="1:5" ht="15.75" customHeight="1">
      <c r="A20" s="13"/>
      <c r="B20" s="13" t="s">
        <v>131</v>
      </c>
      <c r="C20" s="84"/>
      <c r="D20" s="8">
        <f>-'IS'!D31</f>
        <v>-4</v>
      </c>
      <c r="E20" s="8">
        <f>-'IS'!H31</f>
        <v>0</v>
      </c>
    </row>
    <row r="21" spans="1:5" ht="15.75" customHeight="1">
      <c r="A21" s="15"/>
      <c r="B21" s="2" t="s">
        <v>59</v>
      </c>
      <c r="C21" s="84"/>
      <c r="D21" s="3">
        <f>-'IS'!D25</f>
        <v>-105</v>
      </c>
      <c r="E21" s="3">
        <v>0</v>
      </c>
    </row>
    <row r="22" spans="1:5" ht="15.75" customHeight="1">
      <c r="A22" s="13" t="s">
        <v>55</v>
      </c>
      <c r="B22" s="13"/>
      <c r="C22" s="84"/>
      <c r="D22" s="8">
        <f>SUM(D16:D21)</f>
        <v>788</v>
      </c>
      <c r="E22" s="8">
        <f>SUM(E16:E21)</f>
        <v>0</v>
      </c>
    </row>
    <row r="23" spans="1:5" ht="15.75" customHeight="1">
      <c r="A23" s="13"/>
      <c r="B23" s="13" t="s">
        <v>172</v>
      </c>
      <c r="C23" s="84"/>
      <c r="D23" s="8">
        <f>-'BS'!E25-'BS'!E26+'BS'!G25+'BS'!G26</f>
        <v>1542</v>
      </c>
      <c r="E23" s="8">
        <v>0</v>
      </c>
    </row>
    <row r="24" spans="1:5" ht="15.75" customHeight="1">
      <c r="A24" s="13"/>
      <c r="B24" s="13" t="s">
        <v>173</v>
      </c>
      <c r="C24" s="84"/>
      <c r="D24" s="8">
        <f>'BS'!E46+'BS'!E47-'BS'!G46-'BS'!G47</f>
        <v>-339</v>
      </c>
      <c r="E24" s="8">
        <v>0</v>
      </c>
    </row>
    <row r="25" spans="1:5" ht="15.75" customHeight="1">
      <c r="A25" s="13"/>
      <c r="B25" s="13" t="s">
        <v>174</v>
      </c>
      <c r="C25" s="84"/>
      <c r="D25" s="12">
        <f>'BS'!E48-'BS'!G48</f>
        <v>-52</v>
      </c>
      <c r="E25" s="12">
        <v>0</v>
      </c>
    </row>
    <row r="26" spans="1:5" ht="15.75" customHeight="1">
      <c r="A26" s="13" t="s">
        <v>132</v>
      </c>
      <c r="B26" s="13"/>
      <c r="C26" s="84"/>
      <c r="D26" s="8">
        <f>SUM(D22:D25)</f>
        <v>1939</v>
      </c>
      <c r="E26" s="8">
        <f>SUM(E22:E25)</f>
        <v>0</v>
      </c>
    </row>
    <row r="27" spans="1:5" ht="15.75" customHeight="1">
      <c r="A27" s="13" t="s">
        <v>56</v>
      </c>
      <c r="B27" s="13"/>
      <c r="C27" s="84"/>
      <c r="D27" s="8">
        <v>-56</v>
      </c>
      <c r="E27" s="8">
        <v>0</v>
      </c>
    </row>
    <row r="28" spans="1:5" ht="15.75" customHeight="1">
      <c r="A28" s="13" t="s">
        <v>133</v>
      </c>
      <c r="B28" s="13"/>
      <c r="C28" s="84"/>
      <c r="D28" s="14">
        <f>SUM(D26:D27)</f>
        <v>1883</v>
      </c>
      <c r="E28" s="14">
        <f>SUM(E26:E27)</f>
        <v>0</v>
      </c>
    </row>
    <row r="29" spans="1:5" ht="15.75" customHeight="1">
      <c r="A29" s="15"/>
      <c r="B29" s="13"/>
      <c r="C29" s="84"/>
      <c r="D29" s="8"/>
      <c r="E29" s="8"/>
    </row>
    <row r="30" spans="1:5" ht="15.75" customHeight="1">
      <c r="A30" s="15" t="s">
        <v>57</v>
      </c>
      <c r="B30" s="13"/>
      <c r="C30" s="84"/>
      <c r="D30" s="8"/>
      <c r="E30" s="8"/>
    </row>
    <row r="31" spans="1:5" ht="15.75" customHeight="1">
      <c r="A31" s="13" t="s">
        <v>194</v>
      </c>
      <c r="B31" s="13"/>
      <c r="C31" s="84"/>
      <c r="D31" s="8">
        <f>-(+'BS'!E19-'BS'!G19+Cashflow!D19)</f>
        <v>-99</v>
      </c>
      <c r="E31" s="8">
        <v>0</v>
      </c>
    </row>
    <row r="32" spans="1:5" ht="15.75" customHeight="1">
      <c r="A32" s="13" t="s">
        <v>60</v>
      </c>
      <c r="B32" s="13"/>
      <c r="C32" s="84"/>
      <c r="D32" s="8">
        <f>-D21</f>
        <v>105</v>
      </c>
      <c r="E32" s="8">
        <f>-E21</f>
        <v>0</v>
      </c>
    </row>
    <row r="33" spans="1:5" ht="15.75" customHeight="1">
      <c r="A33" s="13" t="s">
        <v>169</v>
      </c>
      <c r="B33" s="13"/>
      <c r="C33" s="84"/>
      <c r="D33" s="8">
        <v>-27</v>
      </c>
      <c r="E33" s="8">
        <v>0</v>
      </c>
    </row>
    <row r="34" spans="1:5" ht="15.75" customHeight="1">
      <c r="A34" s="13" t="s">
        <v>176</v>
      </c>
      <c r="B34" s="13"/>
      <c r="C34" s="84"/>
      <c r="D34" s="14">
        <f>SUM(D31:D33)</f>
        <v>-21</v>
      </c>
      <c r="E34" s="14">
        <f>SUM(E31:E33)</f>
        <v>0</v>
      </c>
    </row>
    <row r="35" spans="1:5" ht="15.75" customHeight="1">
      <c r="A35" s="13"/>
      <c r="B35" s="13"/>
      <c r="C35" s="84"/>
      <c r="D35" s="8"/>
      <c r="E35" s="8"/>
    </row>
    <row r="36" spans="1:5" ht="15.75" customHeight="1">
      <c r="A36" s="15" t="s">
        <v>126</v>
      </c>
      <c r="B36" s="13"/>
      <c r="C36" s="84"/>
      <c r="D36" s="8"/>
      <c r="E36" s="8"/>
    </row>
    <row r="37" spans="1:6" ht="15.75" customHeight="1">
      <c r="A37" s="13" t="s">
        <v>195</v>
      </c>
      <c r="B37" s="13"/>
      <c r="C37" s="84"/>
      <c r="D37" s="8">
        <v>11520</v>
      </c>
      <c r="E37" s="34">
        <v>0</v>
      </c>
      <c r="F37" s="20"/>
    </row>
    <row r="38" spans="1:6" ht="15.75" customHeight="1">
      <c r="A38" s="13" t="s">
        <v>265</v>
      </c>
      <c r="B38" s="13"/>
      <c r="C38" s="84"/>
      <c r="D38" s="8">
        <v>-1505</v>
      </c>
      <c r="E38" s="34"/>
      <c r="F38" s="20"/>
    </row>
    <row r="39" spans="1:5" ht="15.75" customHeight="1">
      <c r="A39" s="2" t="s">
        <v>177</v>
      </c>
      <c r="C39" s="84"/>
      <c r="D39" s="14">
        <f>SUM(D37:D38)</f>
        <v>10015</v>
      </c>
      <c r="E39" s="14">
        <f>SUM(E37:E38)</f>
        <v>0</v>
      </c>
    </row>
    <row r="40" spans="1:5" ht="15.75" customHeight="1">
      <c r="A40" s="13"/>
      <c r="B40" s="13"/>
      <c r="C40" s="84"/>
      <c r="D40" s="8"/>
      <c r="E40" s="8"/>
    </row>
    <row r="41" spans="1:5" ht="15.75" customHeight="1">
      <c r="A41" s="104" t="s">
        <v>168</v>
      </c>
      <c r="B41" s="105"/>
      <c r="C41" s="84"/>
      <c r="D41" s="8">
        <f>D28+D34+D39</f>
        <v>11877</v>
      </c>
      <c r="E41" s="8">
        <f>E28+E34+E39</f>
        <v>0</v>
      </c>
    </row>
    <row r="42" spans="1:5" ht="15.75" customHeight="1">
      <c r="A42" s="13"/>
      <c r="B42" s="13"/>
      <c r="C42" s="84"/>
      <c r="D42" s="8"/>
      <c r="E42" s="8"/>
    </row>
    <row r="43" spans="1:5" ht="15.75" customHeight="1">
      <c r="A43" s="15" t="s">
        <v>62</v>
      </c>
      <c r="B43" s="13"/>
      <c r="C43" s="84"/>
      <c r="D43" s="8"/>
      <c r="E43" s="8"/>
    </row>
    <row r="44" spans="2:5" ht="15.75" customHeight="1">
      <c r="B44" s="15" t="s">
        <v>167</v>
      </c>
      <c r="C44" s="84"/>
      <c r="D44" s="8">
        <f>'BS'!G27</f>
        <v>2949</v>
      </c>
      <c r="E44" s="11">
        <v>0</v>
      </c>
    </row>
    <row r="45" spans="2:5" ht="15.75" customHeight="1">
      <c r="B45" s="15"/>
      <c r="C45" s="84"/>
      <c r="D45" s="8"/>
      <c r="E45" s="11"/>
    </row>
    <row r="46" spans="1:5" ht="15.75" customHeight="1">
      <c r="A46" s="15" t="s">
        <v>63</v>
      </c>
      <c r="B46" s="13"/>
      <c r="C46" s="84"/>
      <c r="D46" s="8"/>
      <c r="E46" s="8"/>
    </row>
    <row r="47" spans="2:5" ht="15.75" customHeight="1" thickBot="1">
      <c r="B47" s="15" t="s">
        <v>136</v>
      </c>
      <c r="C47" s="84" t="s">
        <v>61</v>
      </c>
      <c r="D47" s="4">
        <f>SUM(D41:D46)</f>
        <v>14826</v>
      </c>
      <c r="E47" s="4">
        <f>SUM(E41:E46)</f>
        <v>0</v>
      </c>
    </row>
    <row r="48" spans="1:5" ht="15.75" customHeight="1">
      <c r="A48" s="13"/>
      <c r="B48" s="13"/>
      <c r="C48" s="84"/>
      <c r="D48" s="13"/>
      <c r="E48" s="13"/>
    </row>
    <row r="49" spans="1:5" ht="15.75" customHeight="1">
      <c r="A49" s="13"/>
      <c r="B49" s="13"/>
      <c r="C49" s="84"/>
      <c r="D49" s="20"/>
      <c r="E49" s="20"/>
    </row>
    <row r="50" spans="1:5" s="37" customFormat="1" ht="15.75" customHeight="1">
      <c r="A50" s="79" t="s">
        <v>23</v>
      </c>
      <c r="C50" s="80"/>
      <c r="D50" s="83"/>
      <c r="E50" s="81"/>
    </row>
    <row r="51" spans="1:5" s="37" customFormat="1" ht="15.75" customHeight="1">
      <c r="A51" s="100" t="s">
        <v>244</v>
      </c>
      <c r="B51" s="103"/>
      <c r="C51" s="103"/>
      <c r="D51" s="103"/>
      <c r="E51" s="103"/>
    </row>
    <row r="52" spans="1:5" s="37" customFormat="1" ht="15.75" customHeight="1">
      <c r="A52" s="100"/>
      <c r="B52" s="103"/>
      <c r="C52" s="103"/>
      <c r="D52" s="103"/>
      <c r="E52" s="103"/>
    </row>
    <row r="53" spans="1:5" s="37" customFormat="1" ht="15.75" customHeight="1">
      <c r="A53" s="103"/>
      <c r="B53" s="103"/>
      <c r="C53" s="103"/>
      <c r="D53" s="103"/>
      <c r="E53" s="103"/>
    </row>
    <row r="54" spans="1:5" s="37" customFormat="1" ht="15.75" customHeight="1">
      <c r="A54" s="100" t="str">
        <f>+'IS'!A49</f>
        <v>TFP Solutions Bhd was listed on the MESDAQ Market on 22 February 2008 and as such, there are no comparable figures available for the preceding year quarter/ period. </v>
      </c>
      <c r="B54" s="100"/>
      <c r="C54" s="100"/>
      <c r="D54" s="100"/>
      <c r="E54" s="100"/>
    </row>
    <row r="55" spans="1:5" s="37" customFormat="1" ht="15.75" customHeight="1">
      <c r="A55" s="100"/>
      <c r="B55" s="100"/>
      <c r="C55" s="100"/>
      <c r="D55" s="100"/>
      <c r="E55" s="100"/>
    </row>
  </sheetData>
  <sheetProtection/>
  <mergeCells count="3">
    <mergeCell ref="A51:E53"/>
    <mergeCell ref="A41:B41"/>
    <mergeCell ref="A54:E55"/>
  </mergeCells>
  <printOptions/>
  <pageMargins left="0.68" right="0.5" top="0.3937007874015748" bottom="0.1968503937007874" header="0.22" footer="0.11811023622047245"/>
  <pageSetup firstPageNumber="4" useFirstPageNumber="1" fitToHeight="1" fitToWidth="1" horizontalDpi="300" verticalDpi="300" orientation="portrait" paperSize="9" scale="91"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1:K258"/>
  <sheetViews>
    <sheetView view="pageBreakPreview" zoomScaleSheetLayoutView="100" workbookViewId="0" topLeftCell="A1">
      <selection activeCell="M237" sqref="M237"/>
    </sheetView>
  </sheetViews>
  <sheetFormatPr defaultColWidth="9.140625" defaultRowHeight="16.5" customHeight="1"/>
  <cols>
    <col min="1" max="1" width="5.7109375" style="37" customWidth="1"/>
    <col min="2" max="2" width="6.140625" style="37" customWidth="1"/>
    <col min="3" max="3" width="23.28125" style="37" customWidth="1"/>
    <col min="4" max="4" width="13.00390625" style="37" customWidth="1"/>
    <col min="5" max="5" width="1.57421875" style="37" customWidth="1"/>
    <col min="6" max="6" width="14.8515625" style="37" customWidth="1"/>
    <col min="7" max="7" width="1.7109375" style="37" customWidth="1"/>
    <col min="8" max="8" width="13.57421875" style="37" customWidth="1"/>
    <col min="9" max="9" width="1.57421875" style="37" customWidth="1"/>
    <col min="10" max="10" width="16.421875" style="37" customWidth="1"/>
    <col min="11" max="11" width="0.42578125" style="37" customWidth="1"/>
    <col min="12" max="16384" width="9.140625" style="37" customWidth="1"/>
  </cols>
  <sheetData>
    <row r="1" spans="1:11" ht="16.5" customHeight="1">
      <c r="A1" s="2"/>
      <c r="B1" s="2"/>
      <c r="C1" s="2"/>
      <c r="D1" s="2"/>
      <c r="E1" s="2"/>
      <c r="F1" s="2"/>
      <c r="G1" s="2"/>
      <c r="H1" s="2"/>
      <c r="I1" s="2"/>
      <c r="J1" s="2"/>
      <c r="K1" s="2"/>
    </row>
    <row r="2" spans="1:11" ht="16.5" customHeight="1">
      <c r="A2" s="2"/>
      <c r="B2" s="2"/>
      <c r="C2" s="2"/>
      <c r="D2" s="2"/>
      <c r="E2" s="2"/>
      <c r="F2" s="2"/>
      <c r="G2" s="2"/>
      <c r="H2" s="2"/>
      <c r="I2" s="2"/>
      <c r="J2" s="2"/>
      <c r="K2" s="2"/>
    </row>
    <row r="3" spans="1:11" ht="16.5" customHeight="1">
      <c r="A3" s="2"/>
      <c r="B3" s="2"/>
      <c r="C3" s="2"/>
      <c r="D3" s="2"/>
      <c r="E3" s="2"/>
      <c r="F3" s="2"/>
      <c r="G3" s="2"/>
      <c r="H3" s="2"/>
      <c r="I3" s="2"/>
      <c r="J3" s="2"/>
      <c r="K3" s="2"/>
    </row>
    <row r="4" spans="1:11" ht="16.5" customHeight="1">
      <c r="A4" s="2"/>
      <c r="B4" s="93"/>
      <c r="C4" s="115"/>
      <c r="D4" s="115"/>
      <c r="E4" s="2"/>
      <c r="F4" s="2"/>
      <c r="G4" s="2"/>
      <c r="H4" s="2"/>
      <c r="I4" s="2"/>
      <c r="J4" s="2"/>
      <c r="K4" s="2"/>
    </row>
    <row r="5" spans="1:11" ht="16.5" customHeight="1">
      <c r="A5" s="6" t="str">
        <f>+Cashflow!A5</f>
        <v>TFP SOLUTIONS BERHAD (773550-A)</v>
      </c>
      <c r="B5" s="2"/>
      <c r="C5" s="2"/>
      <c r="D5" s="2"/>
      <c r="E5" s="2"/>
      <c r="F5" s="2"/>
      <c r="G5" s="2"/>
      <c r="H5" s="2"/>
      <c r="I5" s="2"/>
      <c r="J5" s="2"/>
      <c r="K5" s="2"/>
    </row>
    <row r="6" spans="1:11" ht="16.5" customHeight="1">
      <c r="A6" s="6" t="s">
        <v>64</v>
      </c>
      <c r="B6" s="2"/>
      <c r="C6" s="2"/>
      <c r="D6" s="2"/>
      <c r="E6" s="2"/>
      <c r="F6" s="2"/>
      <c r="G6" s="2"/>
      <c r="H6" s="2"/>
      <c r="I6" s="2"/>
      <c r="J6" s="2"/>
      <c r="K6" s="2"/>
    </row>
    <row r="7" spans="1:11" ht="16.5">
      <c r="A7" s="6" t="str">
        <f>'IS'!A8</f>
        <v>Quarterly Report For The First Quarter Ended 31 March 2008</v>
      </c>
      <c r="B7" s="2"/>
      <c r="C7" s="2"/>
      <c r="D7" s="2"/>
      <c r="E7" s="2"/>
      <c r="F7" s="2"/>
      <c r="G7" s="2"/>
      <c r="H7" s="2"/>
      <c r="I7" s="2"/>
      <c r="J7" s="2"/>
      <c r="K7" s="2"/>
    </row>
    <row r="8" spans="1:11" ht="16.5">
      <c r="A8" s="6"/>
      <c r="B8" s="2"/>
      <c r="C8" s="2"/>
      <c r="D8" s="2"/>
      <c r="E8" s="2"/>
      <c r="F8" s="2"/>
      <c r="G8" s="2"/>
      <c r="H8" s="2"/>
      <c r="I8" s="2"/>
      <c r="J8" s="2"/>
      <c r="K8" s="2"/>
    </row>
    <row r="9" spans="1:11" ht="16.5" customHeight="1">
      <c r="A9" s="15" t="s">
        <v>65</v>
      </c>
      <c r="B9" s="15" t="s">
        <v>66</v>
      </c>
      <c r="C9" s="15"/>
      <c r="D9" s="13"/>
      <c r="E9" s="13"/>
      <c r="F9" s="13"/>
      <c r="G9" s="13"/>
      <c r="H9" s="2"/>
      <c r="I9" s="2"/>
      <c r="J9" s="2"/>
      <c r="K9" s="2"/>
    </row>
    <row r="10" spans="1:11" ht="16.5" customHeight="1">
      <c r="A10" s="13"/>
      <c r="B10" s="13"/>
      <c r="C10" s="13"/>
      <c r="D10" s="44"/>
      <c r="E10" s="44"/>
      <c r="F10" s="2"/>
      <c r="G10" s="2"/>
      <c r="H10" s="2"/>
      <c r="I10" s="2"/>
      <c r="J10" s="2"/>
      <c r="K10" s="2"/>
    </row>
    <row r="11" spans="1:11" ht="16.5" customHeight="1">
      <c r="A11" s="15" t="s">
        <v>67</v>
      </c>
      <c r="B11" s="15" t="s">
        <v>68</v>
      </c>
      <c r="C11" s="15"/>
      <c r="D11" s="44"/>
      <c r="E11" s="44"/>
      <c r="F11" s="44"/>
      <c r="G11" s="44"/>
      <c r="H11" s="2"/>
      <c r="I11" s="2"/>
      <c r="J11" s="2"/>
      <c r="K11" s="2"/>
    </row>
    <row r="12" spans="1:11" ht="16.5" customHeight="1">
      <c r="A12" s="15"/>
      <c r="B12" s="107" t="s">
        <v>170</v>
      </c>
      <c r="C12" s="107"/>
      <c r="D12" s="107"/>
      <c r="E12" s="107"/>
      <c r="F12" s="107"/>
      <c r="G12" s="107"/>
      <c r="H12" s="107"/>
      <c r="I12" s="107"/>
      <c r="J12" s="107"/>
      <c r="K12" s="43"/>
    </row>
    <row r="13" spans="1:11" ht="16.5" customHeight="1">
      <c r="A13" s="15"/>
      <c r="B13" s="107"/>
      <c r="C13" s="107"/>
      <c r="D13" s="107"/>
      <c r="E13" s="107"/>
      <c r="F13" s="107"/>
      <c r="G13" s="107"/>
      <c r="H13" s="107"/>
      <c r="I13" s="107"/>
      <c r="J13" s="107"/>
      <c r="K13" s="43"/>
    </row>
    <row r="14" spans="1:11" ht="16.5" customHeight="1">
      <c r="A14" s="13"/>
      <c r="B14" s="107"/>
      <c r="C14" s="107"/>
      <c r="D14" s="107"/>
      <c r="E14" s="107"/>
      <c r="F14" s="107"/>
      <c r="G14" s="107"/>
      <c r="H14" s="107"/>
      <c r="I14" s="107"/>
      <c r="J14" s="107"/>
      <c r="K14" s="43"/>
    </row>
    <row r="15" spans="1:11" ht="16.5" customHeight="1">
      <c r="A15" s="13"/>
      <c r="B15" s="107"/>
      <c r="C15" s="107"/>
      <c r="D15" s="107"/>
      <c r="E15" s="107"/>
      <c r="F15" s="107"/>
      <c r="G15" s="107"/>
      <c r="H15" s="107"/>
      <c r="I15" s="107"/>
      <c r="J15" s="107"/>
      <c r="K15" s="43"/>
    </row>
    <row r="16" spans="1:11" ht="16.5" customHeight="1">
      <c r="A16" s="13"/>
      <c r="B16" s="13"/>
      <c r="C16" s="13"/>
      <c r="D16" s="46"/>
      <c r="E16" s="46"/>
      <c r="F16" s="46"/>
      <c r="G16" s="46"/>
      <c r="H16" s="2"/>
      <c r="I16" s="2"/>
      <c r="J16" s="2"/>
      <c r="K16" s="2"/>
    </row>
    <row r="17" spans="1:11" ht="16.5" customHeight="1">
      <c r="A17" s="13"/>
      <c r="B17" s="107" t="s">
        <v>246</v>
      </c>
      <c r="C17" s="107"/>
      <c r="D17" s="107"/>
      <c r="E17" s="107"/>
      <c r="F17" s="107"/>
      <c r="G17" s="107"/>
      <c r="H17" s="107"/>
      <c r="I17" s="107"/>
      <c r="J17" s="107"/>
      <c r="K17" s="43"/>
    </row>
    <row r="18" spans="1:11" ht="16.5" customHeight="1">
      <c r="A18" s="13"/>
      <c r="B18" s="107"/>
      <c r="C18" s="107"/>
      <c r="D18" s="107"/>
      <c r="E18" s="107"/>
      <c r="F18" s="107"/>
      <c r="G18" s="107"/>
      <c r="H18" s="107"/>
      <c r="I18" s="107"/>
      <c r="J18" s="107"/>
      <c r="K18" s="43"/>
    </row>
    <row r="19" spans="1:11" ht="16.5" customHeight="1">
      <c r="A19" s="13"/>
      <c r="B19" s="107"/>
      <c r="C19" s="107"/>
      <c r="D19" s="107"/>
      <c r="E19" s="107"/>
      <c r="F19" s="107"/>
      <c r="G19" s="107"/>
      <c r="H19" s="107"/>
      <c r="I19" s="107"/>
      <c r="J19" s="107"/>
      <c r="K19" s="43"/>
    </row>
    <row r="20" spans="1:11" ht="16.5" customHeight="1">
      <c r="A20" s="13"/>
      <c r="B20" s="107"/>
      <c r="C20" s="107"/>
      <c r="D20" s="107"/>
      <c r="E20" s="107"/>
      <c r="F20" s="107"/>
      <c r="G20" s="107"/>
      <c r="H20" s="107"/>
      <c r="I20" s="107"/>
      <c r="J20" s="107"/>
      <c r="K20" s="43"/>
    </row>
    <row r="21" spans="1:11" ht="16.5" customHeight="1">
      <c r="A21" s="13"/>
      <c r="B21" s="107"/>
      <c r="C21" s="107"/>
      <c r="D21" s="107"/>
      <c r="E21" s="107"/>
      <c r="F21" s="107"/>
      <c r="G21" s="107"/>
      <c r="H21" s="107"/>
      <c r="I21" s="107"/>
      <c r="J21" s="107"/>
      <c r="K21" s="43"/>
    </row>
    <row r="22" spans="1:11" ht="16.5" customHeight="1">
      <c r="A22" s="13"/>
      <c r="B22" s="47"/>
      <c r="C22" s="47"/>
      <c r="D22" s="47"/>
      <c r="E22" s="47"/>
      <c r="F22" s="47"/>
      <c r="G22" s="47"/>
      <c r="H22" s="2"/>
      <c r="I22" s="2"/>
      <c r="J22" s="2"/>
      <c r="K22" s="2"/>
    </row>
    <row r="23" spans="1:11" ht="16.5" customHeight="1">
      <c r="A23" s="15" t="s">
        <v>69</v>
      </c>
      <c r="B23" s="15" t="s">
        <v>70</v>
      </c>
      <c r="C23" s="15"/>
      <c r="D23" s="8"/>
      <c r="E23" s="8"/>
      <c r="F23" s="11"/>
      <c r="G23" s="11"/>
      <c r="H23" s="2"/>
      <c r="I23" s="2"/>
      <c r="J23" s="2"/>
      <c r="K23" s="43"/>
    </row>
    <row r="24" spans="1:11" ht="16.5" customHeight="1">
      <c r="A24" s="15"/>
      <c r="B24" s="13" t="s">
        <v>128</v>
      </c>
      <c r="C24" s="15"/>
      <c r="D24" s="8"/>
      <c r="E24" s="8"/>
      <c r="F24" s="11"/>
      <c r="G24" s="11"/>
      <c r="H24" s="2"/>
      <c r="I24" s="2"/>
      <c r="J24" s="2"/>
      <c r="K24" s="2"/>
    </row>
    <row r="25" spans="1:11" ht="16.5" customHeight="1">
      <c r="A25" s="2"/>
      <c r="B25" s="2"/>
      <c r="C25" s="2"/>
      <c r="D25" s="2"/>
      <c r="E25" s="2"/>
      <c r="F25" s="2"/>
      <c r="G25" s="2"/>
      <c r="H25" s="2"/>
      <c r="I25" s="2"/>
      <c r="J25" s="2"/>
      <c r="K25" s="2"/>
    </row>
    <row r="26" spans="1:11" ht="16.5" customHeight="1">
      <c r="A26" s="15" t="s">
        <v>71</v>
      </c>
      <c r="B26" s="15" t="s">
        <v>72</v>
      </c>
      <c r="C26" s="15"/>
      <c r="D26" s="8"/>
      <c r="E26" s="8"/>
      <c r="F26" s="11"/>
      <c r="G26" s="11"/>
      <c r="H26" s="2"/>
      <c r="I26" s="2"/>
      <c r="J26" s="2"/>
      <c r="K26" s="2"/>
    </row>
    <row r="27" spans="1:11" ht="16.5" customHeight="1">
      <c r="A27" s="13"/>
      <c r="B27" s="107" t="s">
        <v>73</v>
      </c>
      <c r="C27" s="107"/>
      <c r="D27" s="107"/>
      <c r="E27" s="107"/>
      <c r="F27" s="107"/>
      <c r="G27" s="107"/>
      <c r="H27" s="107"/>
      <c r="I27" s="107"/>
      <c r="J27" s="107"/>
      <c r="K27" s="43"/>
    </row>
    <row r="28" spans="1:11" ht="16.5" customHeight="1">
      <c r="A28" s="13"/>
      <c r="B28" s="107"/>
      <c r="C28" s="107"/>
      <c r="D28" s="107"/>
      <c r="E28" s="107"/>
      <c r="F28" s="107"/>
      <c r="G28" s="107"/>
      <c r="H28" s="107"/>
      <c r="I28" s="107"/>
      <c r="J28" s="107"/>
      <c r="K28" s="43"/>
    </row>
    <row r="29" spans="1:11" ht="16.5" customHeight="1">
      <c r="A29" s="13"/>
      <c r="B29" s="45"/>
      <c r="C29" s="45"/>
      <c r="D29" s="45"/>
      <c r="E29" s="45"/>
      <c r="F29" s="45"/>
      <c r="G29" s="45"/>
      <c r="H29" s="45"/>
      <c r="I29" s="45"/>
      <c r="J29" s="45"/>
      <c r="K29" s="43"/>
    </row>
    <row r="30" spans="1:11" ht="16.5" customHeight="1">
      <c r="A30" s="15" t="s">
        <v>74</v>
      </c>
      <c r="B30" s="15" t="s">
        <v>75</v>
      </c>
      <c r="C30" s="15"/>
      <c r="D30" s="8"/>
      <c r="E30" s="8"/>
      <c r="F30" s="11"/>
      <c r="G30" s="11"/>
      <c r="H30" s="2"/>
      <c r="I30" s="2"/>
      <c r="J30" s="2"/>
      <c r="K30" s="2"/>
    </row>
    <row r="31" spans="1:11" ht="16.5" customHeight="1">
      <c r="A31" s="13"/>
      <c r="B31" s="107" t="s">
        <v>196</v>
      </c>
      <c r="C31" s="107"/>
      <c r="D31" s="107"/>
      <c r="E31" s="107"/>
      <c r="F31" s="107"/>
      <c r="G31" s="107"/>
      <c r="H31" s="107"/>
      <c r="I31" s="107"/>
      <c r="J31" s="107"/>
      <c r="K31" s="48"/>
    </row>
    <row r="32" spans="1:11" ht="16.5" customHeight="1">
      <c r="A32" s="13"/>
      <c r="B32" s="107"/>
      <c r="C32" s="107"/>
      <c r="D32" s="107"/>
      <c r="E32" s="107"/>
      <c r="F32" s="107"/>
      <c r="G32" s="107"/>
      <c r="H32" s="107"/>
      <c r="I32" s="107"/>
      <c r="J32" s="107"/>
      <c r="K32" s="48"/>
    </row>
    <row r="33" spans="1:11" ht="16.5" customHeight="1">
      <c r="A33" s="13"/>
      <c r="B33" s="107"/>
      <c r="C33" s="107"/>
      <c r="D33" s="107"/>
      <c r="E33" s="107"/>
      <c r="F33" s="107"/>
      <c r="G33" s="107"/>
      <c r="H33" s="107"/>
      <c r="I33" s="107"/>
      <c r="J33" s="107"/>
      <c r="K33" s="48"/>
    </row>
    <row r="34" spans="1:11" ht="16.5" customHeight="1">
      <c r="A34" s="13"/>
      <c r="B34" s="107"/>
      <c r="C34" s="107"/>
      <c r="D34" s="107"/>
      <c r="E34" s="107"/>
      <c r="F34" s="107"/>
      <c r="G34" s="107"/>
      <c r="H34" s="107"/>
      <c r="I34" s="107"/>
      <c r="J34" s="107"/>
      <c r="K34" s="48"/>
    </row>
    <row r="35" spans="1:11" ht="16.5" customHeight="1">
      <c r="A35" s="13"/>
      <c r="B35" s="13"/>
      <c r="C35" s="13"/>
      <c r="D35" s="8"/>
      <c r="E35" s="8"/>
      <c r="F35" s="11"/>
      <c r="G35" s="11"/>
      <c r="H35" s="2"/>
      <c r="I35" s="2"/>
      <c r="J35" s="2"/>
      <c r="K35" s="2"/>
    </row>
    <row r="36" spans="1:11" ht="16.5" customHeight="1">
      <c r="A36" s="15" t="s">
        <v>76</v>
      </c>
      <c r="B36" s="15" t="s">
        <v>77</v>
      </c>
      <c r="C36" s="15"/>
      <c r="D36" s="8"/>
      <c r="E36" s="8"/>
      <c r="F36" s="11"/>
      <c r="G36" s="11"/>
      <c r="H36" s="2"/>
      <c r="I36" s="2"/>
      <c r="J36" s="2"/>
      <c r="K36" s="2"/>
    </row>
    <row r="37" spans="1:11" ht="16.5" customHeight="1">
      <c r="A37" s="13"/>
      <c r="B37" s="107" t="s">
        <v>78</v>
      </c>
      <c r="C37" s="107"/>
      <c r="D37" s="107"/>
      <c r="E37" s="107"/>
      <c r="F37" s="107"/>
      <c r="G37" s="107"/>
      <c r="H37" s="107"/>
      <c r="I37" s="107"/>
      <c r="J37" s="107"/>
      <c r="K37" s="48"/>
    </row>
    <row r="38" spans="1:11" ht="16.5" customHeight="1">
      <c r="A38" s="15"/>
      <c r="B38" s="107"/>
      <c r="C38" s="107"/>
      <c r="D38" s="107"/>
      <c r="E38" s="107"/>
      <c r="F38" s="107"/>
      <c r="G38" s="107"/>
      <c r="H38" s="107"/>
      <c r="I38" s="107"/>
      <c r="J38" s="107"/>
      <c r="K38" s="48"/>
    </row>
    <row r="39" spans="1:11" ht="16.5" customHeight="1">
      <c r="A39" s="15"/>
      <c r="B39" s="47"/>
      <c r="C39" s="47"/>
      <c r="D39" s="47"/>
      <c r="E39" s="47"/>
      <c r="F39" s="47"/>
      <c r="G39" s="47"/>
      <c r="H39" s="2"/>
      <c r="I39" s="2"/>
      <c r="J39" s="2"/>
      <c r="K39" s="2"/>
    </row>
    <row r="40" spans="1:11" ht="16.5" customHeight="1">
      <c r="A40" s="15" t="s">
        <v>79</v>
      </c>
      <c r="B40" s="15" t="s">
        <v>80</v>
      </c>
      <c r="C40" s="15"/>
      <c r="D40" s="11"/>
      <c r="E40" s="11"/>
      <c r="F40" s="11"/>
      <c r="G40" s="11"/>
      <c r="H40" s="2"/>
      <c r="I40" s="2"/>
      <c r="J40" s="2"/>
      <c r="K40" s="2"/>
    </row>
    <row r="41" spans="1:11" ht="16.5" customHeight="1">
      <c r="A41" s="13"/>
      <c r="B41" s="107" t="s">
        <v>260</v>
      </c>
      <c r="C41" s="107"/>
      <c r="D41" s="107"/>
      <c r="E41" s="107"/>
      <c r="F41" s="107"/>
      <c r="G41" s="107"/>
      <c r="H41" s="107"/>
      <c r="I41" s="107"/>
      <c r="J41" s="107"/>
      <c r="K41" s="48"/>
    </row>
    <row r="42" spans="1:11" ht="16.5" customHeight="1">
      <c r="A42" s="13"/>
      <c r="B42" s="107"/>
      <c r="C42" s="107"/>
      <c r="D42" s="107"/>
      <c r="E42" s="107"/>
      <c r="F42" s="107"/>
      <c r="G42" s="107"/>
      <c r="H42" s="107"/>
      <c r="I42" s="107"/>
      <c r="J42" s="107"/>
      <c r="K42" s="48"/>
    </row>
    <row r="43" spans="1:11" ht="16.5" customHeight="1">
      <c r="A43" s="13"/>
      <c r="B43" s="107"/>
      <c r="C43" s="107"/>
      <c r="D43" s="107"/>
      <c r="E43" s="107"/>
      <c r="F43" s="107"/>
      <c r="G43" s="107"/>
      <c r="H43" s="107"/>
      <c r="I43" s="107"/>
      <c r="J43" s="107"/>
      <c r="K43" s="48"/>
    </row>
    <row r="44" spans="1:11" ht="16.5" customHeight="1">
      <c r="A44" s="13"/>
      <c r="B44" s="45"/>
      <c r="C44" s="45"/>
      <c r="D44" s="45"/>
      <c r="E44" s="45"/>
      <c r="F44" s="45"/>
      <c r="G44" s="45"/>
      <c r="H44" s="45"/>
      <c r="I44" s="45"/>
      <c r="J44" s="45"/>
      <c r="K44" s="48"/>
    </row>
    <row r="45" spans="1:11" ht="16.5" customHeight="1">
      <c r="A45" s="13"/>
      <c r="B45" s="45" t="s">
        <v>202</v>
      </c>
      <c r="C45" s="107" t="s">
        <v>247</v>
      </c>
      <c r="D45" s="107"/>
      <c r="E45" s="107"/>
      <c r="F45" s="107"/>
      <c r="G45" s="107"/>
      <c r="H45" s="107"/>
      <c r="I45" s="107"/>
      <c r="J45" s="107"/>
      <c r="K45" s="48"/>
    </row>
    <row r="46" spans="1:11" ht="16.5" customHeight="1">
      <c r="A46" s="13"/>
      <c r="B46" s="45"/>
      <c r="C46" s="107"/>
      <c r="D46" s="107"/>
      <c r="E46" s="107"/>
      <c r="F46" s="107"/>
      <c r="G46" s="107"/>
      <c r="H46" s="107"/>
      <c r="I46" s="107"/>
      <c r="J46" s="107"/>
      <c r="K46" s="48"/>
    </row>
    <row r="47" spans="1:11" ht="16.5" customHeight="1">
      <c r="A47" s="13"/>
      <c r="B47" s="45"/>
      <c r="C47" s="45"/>
      <c r="D47" s="45"/>
      <c r="E47" s="45"/>
      <c r="F47" s="45"/>
      <c r="G47" s="45"/>
      <c r="H47" s="45"/>
      <c r="I47" s="45"/>
      <c r="J47" s="45"/>
      <c r="K47" s="48"/>
    </row>
    <row r="48" spans="1:11" ht="16.5" customHeight="1">
      <c r="A48" s="13"/>
      <c r="B48" s="45" t="s">
        <v>204</v>
      </c>
      <c r="C48" s="107" t="s">
        <v>248</v>
      </c>
      <c r="D48" s="107"/>
      <c r="E48" s="107"/>
      <c r="F48" s="107"/>
      <c r="G48" s="107"/>
      <c r="H48" s="107"/>
      <c r="I48" s="107"/>
      <c r="J48" s="107"/>
      <c r="K48" s="48"/>
    </row>
    <row r="49" spans="1:11" ht="16.5" customHeight="1">
      <c r="A49" s="13"/>
      <c r="B49" s="45"/>
      <c r="C49" s="107"/>
      <c r="D49" s="107"/>
      <c r="E49" s="107"/>
      <c r="F49" s="107"/>
      <c r="G49" s="107"/>
      <c r="H49" s="107"/>
      <c r="I49" s="107"/>
      <c r="J49" s="107"/>
      <c r="K49" s="48"/>
    </row>
    <row r="50" spans="1:11" ht="16.5" customHeight="1">
      <c r="A50" s="13"/>
      <c r="B50" s="29"/>
      <c r="C50" s="29"/>
      <c r="D50" s="29"/>
      <c r="E50" s="29"/>
      <c r="F50" s="29"/>
      <c r="G50" s="29"/>
      <c r="H50" s="2"/>
      <c r="I50" s="2"/>
      <c r="J50" s="2"/>
      <c r="K50" s="2"/>
    </row>
    <row r="51" spans="1:11" ht="16.5" customHeight="1">
      <c r="A51" s="15" t="s">
        <v>81</v>
      </c>
      <c r="B51" s="15" t="s">
        <v>137</v>
      </c>
      <c r="C51" s="15"/>
      <c r="D51" s="2"/>
      <c r="E51" s="2"/>
      <c r="F51" s="2"/>
      <c r="G51" s="2"/>
      <c r="H51" s="2"/>
      <c r="I51" s="2"/>
      <c r="J51" s="2"/>
      <c r="K51" s="2"/>
    </row>
    <row r="52" spans="1:11" ht="16.5" customHeight="1">
      <c r="A52" s="15"/>
      <c r="B52" s="106" t="s">
        <v>197</v>
      </c>
      <c r="C52" s="106"/>
      <c r="D52" s="106"/>
      <c r="E52" s="106"/>
      <c r="F52" s="106"/>
      <c r="G52" s="106"/>
      <c r="H52" s="106"/>
      <c r="I52" s="106"/>
      <c r="J52" s="106"/>
      <c r="K52" s="49"/>
    </row>
    <row r="53" spans="1:11" ht="16.5" customHeight="1">
      <c r="A53" s="15"/>
      <c r="B53" s="29"/>
      <c r="C53" s="29"/>
      <c r="D53" s="29"/>
      <c r="E53" s="29"/>
      <c r="F53" s="29"/>
      <c r="G53" s="29"/>
      <c r="H53" s="29"/>
      <c r="I53" s="29"/>
      <c r="J53" s="29"/>
      <c r="K53" s="49"/>
    </row>
    <row r="54" spans="1:11" ht="16.5" customHeight="1">
      <c r="A54" s="6" t="s">
        <v>65</v>
      </c>
      <c r="B54" s="6" t="s">
        <v>156</v>
      </c>
      <c r="C54" s="6"/>
      <c r="D54" s="6"/>
      <c r="E54" s="6"/>
      <c r="F54" s="6"/>
      <c r="G54" s="2"/>
      <c r="H54" s="2"/>
      <c r="I54" s="2"/>
      <c r="J54" s="2"/>
      <c r="K54" s="2"/>
    </row>
    <row r="55" spans="1:11" ht="16.5" customHeight="1">
      <c r="A55" s="15"/>
      <c r="B55" s="50"/>
      <c r="C55" s="50"/>
      <c r="D55" s="50"/>
      <c r="E55" s="50"/>
      <c r="F55" s="50"/>
      <c r="G55" s="50"/>
      <c r="H55" s="50"/>
      <c r="I55" s="50"/>
      <c r="J55" s="50"/>
      <c r="K55" s="49"/>
    </row>
    <row r="56" spans="1:11" ht="16.5" customHeight="1">
      <c r="A56" s="15" t="s">
        <v>82</v>
      </c>
      <c r="B56" s="112" t="s">
        <v>83</v>
      </c>
      <c r="C56" s="112"/>
      <c r="D56" s="13"/>
      <c r="E56" s="13"/>
      <c r="F56" s="13"/>
      <c r="G56" s="13"/>
      <c r="H56" s="2"/>
      <c r="I56" s="2"/>
      <c r="J56" s="2"/>
      <c r="K56" s="2"/>
    </row>
    <row r="57" spans="1:11" ht="16.5" customHeight="1">
      <c r="A57" s="13"/>
      <c r="B57" s="106" t="s">
        <v>134</v>
      </c>
      <c r="C57" s="106"/>
      <c r="D57" s="106"/>
      <c r="E57" s="106"/>
      <c r="F57" s="106"/>
      <c r="G57" s="106"/>
      <c r="H57" s="106"/>
      <c r="I57" s="106"/>
      <c r="J57" s="106"/>
      <c r="K57" s="49"/>
    </row>
    <row r="58" spans="1:11" ht="16.5" customHeight="1">
      <c r="A58" s="13"/>
      <c r="B58" s="116"/>
      <c r="C58" s="116"/>
      <c r="D58" s="116"/>
      <c r="E58" s="116"/>
      <c r="F58" s="116"/>
      <c r="G58" s="116"/>
      <c r="H58" s="116"/>
      <c r="I58" s="116"/>
      <c r="J58" s="116"/>
      <c r="K58" s="49"/>
    </row>
    <row r="59" spans="1:11" ht="16.5" customHeight="1">
      <c r="A59" s="13"/>
      <c r="B59" s="13"/>
      <c r="C59" s="13"/>
      <c r="D59" s="13"/>
      <c r="E59" s="13"/>
      <c r="F59" s="13"/>
      <c r="G59" s="13"/>
      <c r="H59" s="2"/>
      <c r="I59" s="2"/>
      <c r="J59" s="2"/>
      <c r="K59" s="2"/>
    </row>
    <row r="60" spans="1:11" ht="16.5" customHeight="1">
      <c r="A60" s="13"/>
      <c r="B60" s="113" t="s">
        <v>154</v>
      </c>
      <c r="C60" s="113"/>
      <c r="D60" s="113"/>
      <c r="E60" s="113"/>
      <c r="F60" s="113"/>
      <c r="G60" s="113"/>
      <c r="H60" s="113"/>
      <c r="I60" s="113"/>
      <c r="J60" s="113"/>
      <c r="K60" s="48"/>
    </row>
    <row r="61" spans="1:11" ht="16.5" customHeight="1">
      <c r="A61" s="6"/>
      <c r="B61" s="6"/>
      <c r="C61" s="6"/>
      <c r="D61" s="6"/>
      <c r="E61" s="6"/>
      <c r="F61" s="6"/>
      <c r="G61" s="2"/>
      <c r="H61" s="2"/>
      <c r="I61" s="2"/>
      <c r="J61" s="2"/>
      <c r="K61" s="2"/>
    </row>
    <row r="62" spans="1:11" ht="16.5" customHeight="1">
      <c r="A62" s="15" t="s">
        <v>84</v>
      </c>
      <c r="B62" s="15" t="s">
        <v>85</v>
      </c>
      <c r="C62" s="15"/>
      <c r="D62" s="13"/>
      <c r="E62" s="13"/>
      <c r="F62" s="13"/>
      <c r="G62" s="13"/>
      <c r="H62" s="2"/>
      <c r="I62" s="2"/>
      <c r="J62" s="2"/>
      <c r="K62" s="2"/>
    </row>
    <row r="63" spans="1:11" ht="16.5" customHeight="1">
      <c r="A63" s="13"/>
      <c r="B63" s="107" t="s">
        <v>124</v>
      </c>
      <c r="C63" s="107"/>
      <c r="D63" s="107"/>
      <c r="E63" s="107"/>
      <c r="F63" s="107"/>
      <c r="G63" s="107"/>
      <c r="H63" s="107"/>
      <c r="I63" s="107"/>
      <c r="J63" s="107"/>
      <c r="K63" s="48"/>
    </row>
    <row r="64" spans="1:11" ht="16.5" customHeight="1">
      <c r="A64" s="13"/>
      <c r="B64" s="51"/>
      <c r="C64" s="51"/>
      <c r="D64" s="51"/>
      <c r="E64" s="51"/>
      <c r="F64" s="51"/>
      <c r="G64" s="51"/>
      <c r="H64" s="2"/>
      <c r="I64" s="2"/>
      <c r="J64" s="2"/>
      <c r="K64" s="2"/>
    </row>
    <row r="65" spans="1:11" ht="16.5" customHeight="1">
      <c r="A65" s="15" t="s">
        <v>86</v>
      </c>
      <c r="B65" s="15" t="s">
        <v>87</v>
      </c>
      <c r="C65" s="15"/>
      <c r="D65" s="13"/>
      <c r="E65" s="13"/>
      <c r="F65" s="13"/>
      <c r="G65" s="13"/>
      <c r="H65" s="2"/>
      <c r="I65" s="2"/>
      <c r="J65" s="2"/>
      <c r="K65" s="2"/>
    </row>
    <row r="66" spans="1:11" ht="16.5" customHeight="1">
      <c r="A66" s="15"/>
      <c r="B66" s="69" t="s">
        <v>198</v>
      </c>
      <c r="C66" s="69"/>
      <c r="D66" s="69"/>
      <c r="E66" s="69"/>
      <c r="F66" s="69"/>
      <c r="G66" s="69"/>
      <c r="H66" s="69"/>
      <c r="I66" s="69"/>
      <c r="J66" s="69"/>
      <c r="K66" s="52"/>
    </row>
    <row r="67" spans="1:11" ht="16.5" customHeight="1">
      <c r="A67" s="15"/>
      <c r="B67" s="53"/>
      <c r="C67" s="54"/>
      <c r="D67" s="54"/>
      <c r="E67" s="54"/>
      <c r="F67" s="54"/>
      <c r="G67" s="54"/>
      <c r="H67" s="54"/>
      <c r="I67" s="54"/>
      <c r="J67" s="54"/>
      <c r="K67" s="48"/>
    </row>
    <row r="68" spans="1:11" ht="16.5" customHeight="1">
      <c r="A68" s="15" t="s">
        <v>88</v>
      </c>
      <c r="B68" s="15" t="s">
        <v>179</v>
      </c>
      <c r="C68" s="2"/>
      <c r="D68" s="2"/>
      <c r="E68" s="2"/>
      <c r="F68" s="2"/>
      <c r="G68" s="2"/>
      <c r="H68" s="2"/>
      <c r="I68" s="2"/>
      <c r="J68" s="2"/>
      <c r="K68" s="2"/>
    </row>
    <row r="69" spans="1:11" ht="16.5" customHeight="1">
      <c r="A69" s="2"/>
      <c r="B69" s="106" t="s">
        <v>250</v>
      </c>
      <c r="C69" s="106"/>
      <c r="D69" s="106"/>
      <c r="E69" s="106"/>
      <c r="F69" s="106"/>
      <c r="G69" s="106"/>
      <c r="H69" s="106"/>
      <c r="I69" s="106"/>
      <c r="J69" s="106"/>
      <c r="K69" s="43"/>
    </row>
    <row r="70" spans="1:11" ht="16.5" customHeight="1">
      <c r="A70" s="2"/>
      <c r="B70" s="29"/>
      <c r="C70" s="29"/>
      <c r="D70" s="29"/>
      <c r="E70" s="29"/>
      <c r="F70" s="29"/>
      <c r="G70" s="29"/>
      <c r="H70" s="29"/>
      <c r="I70" s="29"/>
      <c r="J70" s="29"/>
      <c r="K70" s="43"/>
    </row>
    <row r="71" spans="1:11" ht="16.5" customHeight="1">
      <c r="A71" s="15" t="s">
        <v>89</v>
      </c>
      <c r="B71" s="15" t="s">
        <v>90</v>
      </c>
      <c r="C71" s="2"/>
      <c r="D71" s="2"/>
      <c r="E71" s="2"/>
      <c r="F71" s="2"/>
      <c r="G71" s="2"/>
      <c r="H71" s="2"/>
      <c r="I71" s="2"/>
      <c r="J71" s="2"/>
      <c r="K71" s="2"/>
    </row>
    <row r="72" spans="1:11" ht="16.5" customHeight="1">
      <c r="A72" s="2"/>
      <c r="B72" s="106" t="s">
        <v>199</v>
      </c>
      <c r="C72" s="106"/>
      <c r="D72" s="106"/>
      <c r="E72" s="106"/>
      <c r="F72" s="106"/>
      <c r="G72" s="106"/>
      <c r="H72" s="106"/>
      <c r="I72" s="106"/>
      <c r="J72" s="106"/>
      <c r="K72" s="43"/>
    </row>
    <row r="73" spans="1:11" ht="16.5" customHeight="1">
      <c r="A73" s="2"/>
      <c r="B73" s="106"/>
      <c r="C73" s="106"/>
      <c r="D73" s="106"/>
      <c r="E73" s="106"/>
      <c r="F73" s="106"/>
      <c r="G73" s="106"/>
      <c r="H73" s="106"/>
      <c r="I73" s="106"/>
      <c r="J73" s="106"/>
      <c r="K73" s="43"/>
    </row>
    <row r="74" spans="1:11" ht="16.5" customHeight="1">
      <c r="A74" s="2"/>
      <c r="B74" s="106"/>
      <c r="C74" s="106"/>
      <c r="D74" s="106"/>
      <c r="E74" s="106"/>
      <c r="F74" s="106"/>
      <c r="G74" s="106"/>
      <c r="H74" s="106"/>
      <c r="I74" s="106"/>
      <c r="J74" s="106"/>
      <c r="K74" s="43"/>
    </row>
    <row r="75" spans="1:11" ht="16.5" customHeight="1">
      <c r="A75" s="2"/>
      <c r="B75" s="2"/>
      <c r="C75" s="2"/>
      <c r="D75" s="2"/>
      <c r="E75" s="2"/>
      <c r="F75" s="2"/>
      <c r="G75" s="2"/>
      <c r="H75" s="2"/>
      <c r="I75" s="2"/>
      <c r="J75" s="2"/>
      <c r="K75" s="2"/>
    </row>
    <row r="76" spans="1:11" ht="16.5" customHeight="1">
      <c r="A76" s="15" t="s">
        <v>91</v>
      </c>
      <c r="B76" s="15" t="s">
        <v>92</v>
      </c>
      <c r="C76" s="2"/>
      <c r="D76" s="2"/>
      <c r="E76" s="2"/>
      <c r="F76" s="2"/>
      <c r="G76" s="2"/>
      <c r="H76" s="2"/>
      <c r="I76" s="2"/>
      <c r="J76" s="2"/>
      <c r="K76" s="2"/>
    </row>
    <row r="77" spans="1:11" ht="16.5" customHeight="1">
      <c r="A77" s="2"/>
      <c r="B77" s="106" t="s">
        <v>200</v>
      </c>
      <c r="C77" s="106"/>
      <c r="D77" s="106"/>
      <c r="E77" s="106"/>
      <c r="F77" s="106"/>
      <c r="G77" s="106"/>
      <c r="H77" s="106"/>
      <c r="I77" s="106"/>
      <c r="J77" s="106"/>
      <c r="K77" s="43"/>
    </row>
    <row r="78" spans="1:11" ht="16.5" customHeight="1">
      <c r="A78" s="2"/>
      <c r="B78" s="106"/>
      <c r="C78" s="106"/>
      <c r="D78" s="106"/>
      <c r="E78" s="106"/>
      <c r="F78" s="106"/>
      <c r="G78" s="106"/>
      <c r="H78" s="106"/>
      <c r="I78" s="106"/>
      <c r="J78" s="106"/>
      <c r="K78" s="43"/>
    </row>
    <row r="79" spans="1:11" ht="16.5" customHeight="1">
      <c r="A79" s="15"/>
      <c r="B79" s="15"/>
      <c r="C79" s="15"/>
      <c r="D79" s="13"/>
      <c r="E79" s="13"/>
      <c r="F79" s="13"/>
      <c r="G79" s="13"/>
      <c r="H79" s="2"/>
      <c r="I79" s="2"/>
      <c r="J79" s="2"/>
      <c r="K79" s="2"/>
    </row>
    <row r="80" spans="1:11" ht="16.5" customHeight="1">
      <c r="A80" s="15" t="s">
        <v>93</v>
      </c>
      <c r="B80" s="15" t="s">
        <v>94</v>
      </c>
      <c r="C80" s="2"/>
      <c r="D80" s="2"/>
      <c r="E80" s="2"/>
      <c r="F80" s="2"/>
      <c r="G80" s="2"/>
      <c r="H80" s="2"/>
      <c r="I80" s="2"/>
      <c r="J80" s="2"/>
      <c r="K80" s="2"/>
    </row>
    <row r="81" spans="1:11" ht="16.5" customHeight="1">
      <c r="A81" s="15"/>
      <c r="B81" s="106" t="s">
        <v>201</v>
      </c>
      <c r="C81" s="106"/>
      <c r="D81" s="106"/>
      <c r="E81" s="106"/>
      <c r="F81" s="106"/>
      <c r="G81" s="106"/>
      <c r="H81" s="106"/>
      <c r="I81" s="106"/>
      <c r="J81" s="106"/>
      <c r="K81" s="43"/>
    </row>
    <row r="82" spans="1:11" ht="16.5" customHeight="1">
      <c r="A82" s="15"/>
      <c r="B82" s="106"/>
      <c r="C82" s="106"/>
      <c r="D82" s="106"/>
      <c r="E82" s="106"/>
      <c r="F82" s="106"/>
      <c r="G82" s="106"/>
      <c r="H82" s="106"/>
      <c r="I82" s="106"/>
      <c r="J82" s="106"/>
      <c r="K82" s="43"/>
    </row>
    <row r="83" spans="1:11" ht="16.5" customHeight="1">
      <c r="A83" s="15"/>
      <c r="B83" s="106"/>
      <c r="C83" s="106"/>
      <c r="D83" s="106"/>
      <c r="E83" s="106"/>
      <c r="F83" s="106"/>
      <c r="G83" s="106"/>
      <c r="H83" s="106"/>
      <c r="I83" s="106"/>
      <c r="J83" s="106"/>
      <c r="K83" s="43"/>
    </row>
    <row r="84" spans="1:11" ht="16.5" customHeight="1">
      <c r="A84" s="15"/>
      <c r="B84" s="29"/>
      <c r="C84" s="29"/>
      <c r="D84" s="29"/>
      <c r="E84" s="29"/>
      <c r="F84" s="29"/>
      <c r="G84" s="29"/>
      <c r="H84" s="29"/>
      <c r="I84" s="29"/>
      <c r="J84" s="29"/>
      <c r="K84" s="43"/>
    </row>
    <row r="85" spans="1:11" ht="16.5" customHeight="1">
      <c r="A85" s="15"/>
      <c r="B85" s="106" t="s">
        <v>252</v>
      </c>
      <c r="C85" s="106"/>
      <c r="D85" s="106"/>
      <c r="E85" s="106"/>
      <c r="F85" s="106"/>
      <c r="G85" s="106"/>
      <c r="H85" s="106"/>
      <c r="I85" s="106"/>
      <c r="J85" s="106"/>
      <c r="K85" s="43"/>
    </row>
    <row r="86" spans="1:11" ht="16.5" customHeight="1">
      <c r="A86" s="15"/>
      <c r="B86" s="106"/>
      <c r="C86" s="106"/>
      <c r="D86" s="106"/>
      <c r="E86" s="106"/>
      <c r="F86" s="106"/>
      <c r="G86" s="106"/>
      <c r="H86" s="106"/>
      <c r="I86" s="106"/>
      <c r="J86" s="106"/>
      <c r="K86" s="43"/>
    </row>
    <row r="87" spans="1:11" ht="16.5" customHeight="1">
      <c r="A87" s="15"/>
      <c r="B87" s="106"/>
      <c r="C87" s="106"/>
      <c r="D87" s="106"/>
      <c r="E87" s="106"/>
      <c r="F87" s="106"/>
      <c r="G87" s="106"/>
      <c r="H87" s="106"/>
      <c r="I87" s="106"/>
      <c r="J87" s="106"/>
      <c r="K87" s="43"/>
    </row>
    <row r="88" spans="1:11" ht="16.5" customHeight="1">
      <c r="A88" s="15"/>
      <c r="B88" s="106"/>
      <c r="C88" s="106"/>
      <c r="D88" s="106"/>
      <c r="E88" s="106"/>
      <c r="F88" s="106"/>
      <c r="G88" s="106"/>
      <c r="H88" s="106"/>
      <c r="I88" s="106"/>
      <c r="J88" s="106"/>
      <c r="K88" s="43"/>
    </row>
    <row r="89" spans="1:11" ht="16.5" customHeight="1">
      <c r="A89" s="15"/>
      <c r="B89" s="106"/>
      <c r="C89" s="106"/>
      <c r="D89" s="106"/>
      <c r="E89" s="106"/>
      <c r="F89" s="106"/>
      <c r="G89" s="106"/>
      <c r="H89" s="106"/>
      <c r="I89" s="106"/>
      <c r="J89" s="106"/>
      <c r="K89" s="43"/>
    </row>
    <row r="90" spans="1:11" ht="16.5" customHeight="1">
      <c r="A90" s="15"/>
      <c r="B90" s="29"/>
      <c r="C90" s="29"/>
      <c r="D90" s="29"/>
      <c r="E90" s="29"/>
      <c r="F90" s="29"/>
      <c r="G90" s="29"/>
      <c r="H90" s="29"/>
      <c r="I90" s="29"/>
      <c r="J90" s="29"/>
      <c r="K90" s="43"/>
    </row>
    <row r="91" spans="1:11" ht="16.5" customHeight="1">
      <c r="A91" s="15"/>
      <c r="B91" s="106" t="s">
        <v>253</v>
      </c>
      <c r="C91" s="106"/>
      <c r="D91" s="106"/>
      <c r="E91" s="106"/>
      <c r="F91" s="106"/>
      <c r="G91" s="106"/>
      <c r="H91" s="106"/>
      <c r="I91" s="106"/>
      <c r="J91" s="106"/>
      <c r="K91" s="43"/>
    </row>
    <row r="92" spans="1:11" ht="16.5" customHeight="1">
      <c r="A92" s="15"/>
      <c r="B92" s="106"/>
      <c r="C92" s="106"/>
      <c r="D92" s="106"/>
      <c r="E92" s="106"/>
      <c r="F92" s="106"/>
      <c r="G92" s="106"/>
      <c r="H92" s="106"/>
      <c r="I92" s="106"/>
      <c r="J92" s="106"/>
      <c r="K92" s="43"/>
    </row>
    <row r="93" spans="1:11" ht="16.5" customHeight="1">
      <c r="A93" s="15"/>
      <c r="B93" s="106"/>
      <c r="C93" s="106"/>
      <c r="D93" s="106"/>
      <c r="E93" s="106"/>
      <c r="F93" s="106"/>
      <c r="G93" s="106"/>
      <c r="H93" s="106"/>
      <c r="I93" s="106"/>
      <c r="J93" s="106"/>
      <c r="K93" s="43"/>
    </row>
    <row r="94" spans="1:11" ht="16.5" customHeight="1">
      <c r="A94" s="15"/>
      <c r="B94" s="106"/>
      <c r="C94" s="106"/>
      <c r="D94" s="106"/>
      <c r="E94" s="106"/>
      <c r="F94" s="106"/>
      <c r="G94" s="106"/>
      <c r="H94" s="106"/>
      <c r="I94" s="106"/>
      <c r="J94" s="106"/>
      <c r="K94" s="43"/>
    </row>
    <row r="95" spans="1:11" ht="16.5" customHeight="1">
      <c r="A95" s="15"/>
      <c r="B95" s="29"/>
      <c r="C95" s="29"/>
      <c r="D95" s="29"/>
      <c r="E95" s="29"/>
      <c r="F95" s="29"/>
      <c r="G95" s="29"/>
      <c r="H95" s="29"/>
      <c r="I95" s="29"/>
      <c r="J95" s="29"/>
      <c r="K95" s="43"/>
    </row>
    <row r="96" spans="1:11" ht="16.5" customHeight="1">
      <c r="A96" s="15"/>
      <c r="B96" s="106" t="s">
        <v>254</v>
      </c>
      <c r="C96" s="106"/>
      <c r="D96" s="106"/>
      <c r="E96" s="106"/>
      <c r="F96" s="106"/>
      <c r="G96" s="106"/>
      <c r="H96" s="106"/>
      <c r="I96" s="106"/>
      <c r="J96" s="106"/>
      <c r="K96" s="43"/>
    </row>
    <row r="97" spans="1:11" ht="16.5" customHeight="1">
      <c r="A97" s="15"/>
      <c r="B97" s="106"/>
      <c r="C97" s="106"/>
      <c r="D97" s="106"/>
      <c r="E97" s="106"/>
      <c r="F97" s="106"/>
      <c r="G97" s="106"/>
      <c r="H97" s="106"/>
      <c r="I97" s="106"/>
      <c r="J97" s="106"/>
      <c r="K97" s="43"/>
    </row>
    <row r="98" spans="1:11" ht="16.5" customHeight="1">
      <c r="A98" s="15"/>
      <c r="B98" s="68"/>
      <c r="C98" s="68"/>
      <c r="D98" s="68"/>
      <c r="E98" s="68"/>
      <c r="H98" s="70" t="s">
        <v>139</v>
      </c>
      <c r="I98" s="71"/>
      <c r="J98" s="73" t="s">
        <v>208</v>
      </c>
      <c r="K98" s="43"/>
    </row>
    <row r="99" spans="1:11" ht="16.5" customHeight="1">
      <c r="A99" s="15"/>
      <c r="B99" s="68"/>
      <c r="C99" s="68"/>
      <c r="D99" s="68"/>
      <c r="E99" s="68"/>
      <c r="H99" s="70" t="s">
        <v>4</v>
      </c>
      <c r="I99" s="71"/>
      <c r="J99" s="70" t="s">
        <v>209</v>
      </c>
      <c r="K99" s="43"/>
    </row>
    <row r="100" spans="1:11" ht="16.5" customHeight="1">
      <c r="A100" s="15"/>
      <c r="B100" s="68"/>
      <c r="C100" s="68"/>
      <c r="D100" s="68"/>
      <c r="E100" s="68"/>
      <c r="G100" s="72"/>
      <c r="H100" s="70" t="s">
        <v>207</v>
      </c>
      <c r="I100" s="71"/>
      <c r="J100" s="70" t="s">
        <v>207</v>
      </c>
      <c r="K100" s="43"/>
    </row>
    <row r="101" spans="1:11" ht="16.5" customHeight="1">
      <c r="A101" s="15"/>
      <c r="B101" s="68"/>
      <c r="C101" s="68"/>
      <c r="D101" s="68"/>
      <c r="E101" s="68"/>
      <c r="G101" s="72"/>
      <c r="H101" s="70" t="s">
        <v>9</v>
      </c>
      <c r="I101" s="71"/>
      <c r="J101" s="70" t="s">
        <v>9</v>
      </c>
      <c r="K101" s="43"/>
    </row>
    <row r="102" spans="1:11" ht="16.5" customHeight="1">
      <c r="A102" s="15"/>
      <c r="B102" s="68" t="s">
        <v>202</v>
      </c>
      <c r="C102" s="117" t="s">
        <v>203</v>
      </c>
      <c r="D102" s="117"/>
      <c r="E102" s="117"/>
      <c r="F102" s="117"/>
      <c r="G102" s="75"/>
      <c r="H102" s="74"/>
      <c r="I102" s="71"/>
      <c r="J102" s="74"/>
      <c r="K102" s="43"/>
    </row>
    <row r="103" spans="1:11" ht="16.5" customHeight="1">
      <c r="A103" s="15"/>
      <c r="B103" s="68"/>
      <c r="C103" s="117"/>
      <c r="D103" s="117"/>
      <c r="E103" s="117"/>
      <c r="F103" s="117"/>
      <c r="G103" s="75"/>
      <c r="H103" s="74">
        <v>0</v>
      </c>
      <c r="I103" s="71"/>
      <c r="J103" s="74">
        <v>0</v>
      </c>
      <c r="K103" s="43"/>
    </row>
    <row r="104" spans="1:11" ht="16.5" customHeight="1">
      <c r="A104" s="15"/>
      <c r="B104" s="68" t="s">
        <v>204</v>
      </c>
      <c r="C104" s="117" t="s">
        <v>205</v>
      </c>
      <c r="D104" s="117"/>
      <c r="E104" s="117"/>
      <c r="F104" s="117"/>
      <c r="G104" s="75"/>
      <c r="H104" s="74"/>
      <c r="I104" s="71"/>
      <c r="J104" s="74"/>
      <c r="K104" s="43"/>
    </row>
    <row r="105" spans="1:11" ht="16.5" customHeight="1">
      <c r="A105" s="15"/>
      <c r="B105" s="68"/>
      <c r="C105" s="117"/>
      <c r="D105" s="117"/>
      <c r="E105" s="117"/>
      <c r="F105" s="117"/>
      <c r="G105" s="75"/>
      <c r="H105" s="74">
        <v>7</v>
      </c>
      <c r="I105" s="71"/>
      <c r="J105" s="74">
        <v>7</v>
      </c>
      <c r="K105" s="43"/>
    </row>
    <row r="106" spans="1:11" ht="16.5" customHeight="1">
      <c r="A106" s="15"/>
      <c r="B106" s="29" t="s">
        <v>206</v>
      </c>
      <c r="C106" s="106" t="s">
        <v>249</v>
      </c>
      <c r="D106" s="106"/>
      <c r="E106" s="106"/>
      <c r="F106" s="106"/>
      <c r="G106" s="75"/>
      <c r="H106" s="75"/>
      <c r="I106" s="29"/>
      <c r="J106" s="75"/>
      <c r="K106" s="43"/>
    </row>
    <row r="107" spans="1:11" ht="16.5" customHeight="1">
      <c r="A107" s="15"/>
      <c r="B107" s="29"/>
      <c r="C107" s="106"/>
      <c r="D107" s="106"/>
      <c r="E107" s="106"/>
      <c r="F107" s="106"/>
      <c r="G107" s="75"/>
      <c r="H107" s="75">
        <v>6</v>
      </c>
      <c r="I107" s="29"/>
      <c r="J107" s="75">
        <v>6</v>
      </c>
      <c r="K107" s="43"/>
    </row>
    <row r="108" spans="1:11" ht="16.5" customHeight="1">
      <c r="A108" s="15"/>
      <c r="B108" s="29"/>
      <c r="C108" s="29"/>
      <c r="D108" s="29"/>
      <c r="E108" s="29"/>
      <c r="F108" s="29"/>
      <c r="G108" s="75"/>
      <c r="H108" s="75"/>
      <c r="I108" s="29"/>
      <c r="J108" s="75"/>
      <c r="K108" s="43"/>
    </row>
    <row r="109" spans="1:11" ht="16.5" customHeight="1">
      <c r="A109" s="15" t="s">
        <v>61</v>
      </c>
      <c r="B109" s="15" t="s">
        <v>95</v>
      </c>
      <c r="C109" s="2"/>
      <c r="D109" s="2"/>
      <c r="E109" s="2"/>
      <c r="F109" s="2"/>
      <c r="G109" s="2"/>
      <c r="H109" s="2"/>
      <c r="I109" s="2"/>
      <c r="J109" s="9" t="s">
        <v>5</v>
      </c>
      <c r="K109" s="9"/>
    </row>
    <row r="110" spans="1:11" ht="16.5" customHeight="1">
      <c r="A110" s="2"/>
      <c r="B110" s="2"/>
      <c r="C110" s="2"/>
      <c r="D110" s="2"/>
      <c r="E110" s="2"/>
      <c r="F110" s="2"/>
      <c r="G110" s="2"/>
      <c r="H110" s="9" t="s">
        <v>2</v>
      </c>
      <c r="I110" s="9"/>
      <c r="J110" s="9" t="s">
        <v>3</v>
      </c>
      <c r="K110" s="9"/>
    </row>
    <row r="111" spans="1:11" ht="16.5" customHeight="1">
      <c r="A111" s="2"/>
      <c r="B111" s="2"/>
      <c r="C111" s="2"/>
      <c r="D111" s="2"/>
      <c r="E111" s="2"/>
      <c r="F111" s="2"/>
      <c r="G111" s="2"/>
      <c r="H111" s="9" t="s">
        <v>3</v>
      </c>
      <c r="I111" s="9"/>
      <c r="J111" s="9" t="s">
        <v>6</v>
      </c>
      <c r="K111" s="9"/>
    </row>
    <row r="112" spans="1:11" ht="16.5" customHeight="1">
      <c r="A112" s="2"/>
      <c r="B112" s="2"/>
      <c r="C112" s="2"/>
      <c r="D112" s="2"/>
      <c r="E112" s="2"/>
      <c r="F112" s="2"/>
      <c r="G112" s="2"/>
      <c r="H112" s="9" t="s">
        <v>4</v>
      </c>
      <c r="I112" s="9"/>
      <c r="J112" s="9" t="s">
        <v>4</v>
      </c>
      <c r="K112" s="9"/>
    </row>
    <row r="113" spans="1:11" ht="16.5" customHeight="1">
      <c r="A113" s="2"/>
      <c r="B113" s="2"/>
      <c r="C113" s="2"/>
      <c r="D113" s="2"/>
      <c r="E113" s="2"/>
      <c r="F113" s="2"/>
      <c r="G113" s="2"/>
      <c r="H113" s="10" t="str">
        <f>'IS'!D16</f>
        <v>31 Mar 2008</v>
      </c>
      <c r="I113" s="10"/>
      <c r="J113" s="10" t="str">
        <f>'IS'!E16</f>
        <v>31 Mar 2007</v>
      </c>
      <c r="K113" s="10"/>
    </row>
    <row r="114" spans="1:11" ht="16.5" customHeight="1">
      <c r="A114" s="2"/>
      <c r="B114" s="2"/>
      <c r="C114" s="2"/>
      <c r="D114" s="2"/>
      <c r="E114" s="2"/>
      <c r="F114" s="2"/>
      <c r="G114" s="2"/>
      <c r="H114" s="10" t="s">
        <v>9</v>
      </c>
      <c r="I114" s="10"/>
      <c r="J114" s="10" t="s">
        <v>9</v>
      </c>
      <c r="K114" s="10"/>
    </row>
    <row r="115" spans="1:11" ht="16.5" customHeight="1">
      <c r="A115" s="15"/>
      <c r="B115" s="2" t="s">
        <v>29</v>
      </c>
      <c r="C115" s="2"/>
      <c r="D115" s="2"/>
      <c r="E115" s="2"/>
      <c r="F115" s="2"/>
      <c r="G115" s="2"/>
      <c r="H115" s="1">
        <v>2939</v>
      </c>
      <c r="I115" s="1"/>
      <c r="J115" s="55">
        <v>0</v>
      </c>
      <c r="K115" s="55"/>
    </row>
    <row r="116" spans="1:11" ht="16.5" customHeight="1">
      <c r="A116" s="15"/>
      <c r="B116" s="2" t="s">
        <v>30</v>
      </c>
      <c r="C116" s="2"/>
      <c r="D116" s="2"/>
      <c r="E116" s="2"/>
      <c r="F116" s="2"/>
      <c r="G116" s="2"/>
      <c r="H116" s="1">
        <v>11887</v>
      </c>
      <c r="I116" s="1"/>
      <c r="J116" s="55">
        <v>0</v>
      </c>
      <c r="K116" s="55"/>
    </row>
    <row r="117" spans="1:11" ht="16.5" customHeight="1" thickBot="1">
      <c r="A117" s="15"/>
      <c r="B117" s="15"/>
      <c r="C117" s="2"/>
      <c r="D117" s="2"/>
      <c r="E117" s="2"/>
      <c r="F117" s="2"/>
      <c r="G117" s="2"/>
      <c r="H117" s="56">
        <f>SUM(H115:H116)</f>
        <v>14826</v>
      </c>
      <c r="I117" s="56"/>
      <c r="J117" s="57">
        <f>SUM(J115:J116)</f>
        <v>0</v>
      </c>
      <c r="K117" s="17"/>
    </row>
    <row r="118" spans="1:11" ht="16.5" customHeight="1" thickTop="1">
      <c r="A118" s="15"/>
      <c r="B118" s="15"/>
      <c r="C118" s="2"/>
      <c r="D118" s="2"/>
      <c r="E118" s="2"/>
      <c r="F118" s="2"/>
      <c r="G118" s="2"/>
      <c r="H118" s="8"/>
      <c r="I118" s="8"/>
      <c r="J118" s="17"/>
      <c r="K118" s="17"/>
    </row>
    <row r="119" spans="1:11" ht="16.5" customHeight="1">
      <c r="A119" s="15"/>
      <c r="B119" s="15"/>
      <c r="C119" s="2"/>
      <c r="D119" s="8"/>
      <c r="E119" s="8"/>
      <c r="F119" s="17"/>
      <c r="G119" s="17"/>
      <c r="H119" s="2"/>
      <c r="I119" s="2"/>
      <c r="J119" s="2"/>
      <c r="K119" s="2"/>
    </row>
    <row r="120" spans="1:11" ht="16.5" customHeight="1">
      <c r="A120" s="15" t="s">
        <v>96</v>
      </c>
      <c r="B120" s="109" t="s">
        <v>97</v>
      </c>
      <c r="C120" s="109"/>
      <c r="D120" s="109"/>
      <c r="E120" s="109"/>
      <c r="F120" s="109"/>
      <c r="G120" s="109"/>
      <c r="H120" s="109"/>
      <c r="I120" s="109"/>
      <c r="J120" s="109"/>
      <c r="K120" s="43"/>
    </row>
    <row r="121" spans="1:11" ht="16.5" customHeight="1">
      <c r="A121" s="15"/>
      <c r="B121" s="109"/>
      <c r="C121" s="109"/>
      <c r="D121" s="109"/>
      <c r="E121" s="109"/>
      <c r="F121" s="109"/>
      <c r="G121" s="109"/>
      <c r="H121" s="109"/>
      <c r="I121" s="109"/>
      <c r="J121" s="109"/>
      <c r="K121" s="43"/>
    </row>
    <row r="122" spans="1:11" ht="16.5" customHeight="1">
      <c r="A122" s="2"/>
      <c r="B122" s="2"/>
      <c r="C122" s="2"/>
      <c r="D122" s="2"/>
      <c r="E122" s="2"/>
      <c r="F122" s="58"/>
      <c r="G122" s="58"/>
      <c r="H122" s="2"/>
      <c r="I122" s="2"/>
      <c r="J122" s="2"/>
      <c r="K122" s="2"/>
    </row>
    <row r="123" spans="1:11" ht="16.5" customHeight="1">
      <c r="A123" s="15" t="s">
        <v>98</v>
      </c>
      <c r="B123" s="15" t="s">
        <v>99</v>
      </c>
      <c r="C123" s="2"/>
      <c r="D123" s="2"/>
      <c r="E123" s="2"/>
      <c r="F123" s="2"/>
      <c r="G123" s="2"/>
      <c r="H123" s="2"/>
      <c r="I123" s="2"/>
      <c r="J123" s="2"/>
      <c r="K123" s="2"/>
    </row>
    <row r="124" spans="1:11" ht="16.5" customHeight="1">
      <c r="A124" s="2"/>
      <c r="B124" s="106" t="s">
        <v>251</v>
      </c>
      <c r="C124" s="106"/>
      <c r="D124" s="106"/>
      <c r="E124" s="106"/>
      <c r="F124" s="106"/>
      <c r="G124" s="106"/>
      <c r="H124" s="106"/>
      <c r="I124" s="106"/>
      <c r="J124" s="106"/>
      <c r="K124" s="43"/>
    </row>
    <row r="125" spans="1:11" ht="16.5" customHeight="1">
      <c r="A125" s="2"/>
      <c r="B125" s="106"/>
      <c r="C125" s="106"/>
      <c r="D125" s="106"/>
      <c r="E125" s="106"/>
      <c r="F125" s="106"/>
      <c r="G125" s="106"/>
      <c r="H125" s="106"/>
      <c r="I125" s="106"/>
      <c r="J125" s="106"/>
      <c r="K125" s="43"/>
    </row>
    <row r="126" spans="1:11" ht="16.5" customHeight="1">
      <c r="A126" s="2"/>
      <c r="B126" s="106"/>
      <c r="C126" s="106"/>
      <c r="D126" s="106"/>
      <c r="E126" s="106"/>
      <c r="F126" s="106"/>
      <c r="G126" s="106"/>
      <c r="H126" s="106"/>
      <c r="I126" s="106"/>
      <c r="J126" s="106"/>
      <c r="K126" s="43"/>
    </row>
    <row r="127" spans="1:11" ht="16.5" customHeight="1">
      <c r="A127" s="2"/>
      <c r="B127" s="106"/>
      <c r="C127" s="106"/>
      <c r="D127" s="106"/>
      <c r="E127" s="106"/>
      <c r="F127" s="106"/>
      <c r="G127" s="106"/>
      <c r="H127" s="106"/>
      <c r="I127" s="106"/>
      <c r="J127" s="106"/>
      <c r="K127" s="43"/>
    </row>
    <row r="128" spans="1:11" ht="16.5" customHeight="1">
      <c r="A128" s="2"/>
      <c r="B128" s="106"/>
      <c r="C128" s="106"/>
      <c r="D128" s="106"/>
      <c r="E128" s="106"/>
      <c r="F128" s="106"/>
      <c r="G128" s="106"/>
      <c r="H128" s="106"/>
      <c r="I128" s="106"/>
      <c r="J128" s="106"/>
      <c r="K128" s="43"/>
    </row>
    <row r="129" spans="1:11" ht="16.5" customHeight="1">
      <c r="A129" s="2"/>
      <c r="B129" s="30"/>
      <c r="C129" s="30"/>
      <c r="D129" s="30"/>
      <c r="E129" s="30"/>
      <c r="F129" s="30"/>
      <c r="G129" s="30"/>
      <c r="H129" s="30"/>
      <c r="I129" s="30"/>
      <c r="J129" s="30"/>
      <c r="K129" s="43"/>
    </row>
    <row r="130" spans="1:11" ht="16.5" customHeight="1">
      <c r="A130" s="6" t="s">
        <v>100</v>
      </c>
      <c r="B130" s="6" t="s">
        <v>101</v>
      </c>
      <c r="C130" s="2"/>
      <c r="D130" s="2"/>
      <c r="E130" s="2"/>
      <c r="F130" s="2"/>
      <c r="G130" s="2"/>
      <c r="H130" s="2"/>
      <c r="I130" s="2"/>
      <c r="J130" s="2"/>
      <c r="K130" s="2"/>
    </row>
    <row r="131" spans="1:11" ht="16.5" customHeight="1">
      <c r="A131" s="6"/>
      <c r="B131" s="6"/>
      <c r="C131" s="2"/>
      <c r="D131" s="2"/>
      <c r="E131" s="2"/>
      <c r="F131" s="2"/>
      <c r="G131" s="2"/>
      <c r="H131" s="24" t="s">
        <v>162</v>
      </c>
      <c r="I131" s="24"/>
      <c r="J131" s="24" t="s">
        <v>163</v>
      </c>
      <c r="K131" s="24"/>
    </row>
    <row r="132" spans="1:11" ht="16.5" customHeight="1">
      <c r="A132" s="6"/>
      <c r="B132" s="6"/>
      <c r="C132" s="2"/>
      <c r="D132" s="2"/>
      <c r="E132" s="2"/>
      <c r="F132" s="2"/>
      <c r="G132" s="2"/>
      <c r="H132" s="24" t="s">
        <v>4</v>
      </c>
      <c r="I132" s="24"/>
      <c r="J132" s="24" t="s">
        <v>4</v>
      </c>
      <c r="K132" s="24"/>
    </row>
    <row r="133" spans="1:11" ht="16.5" customHeight="1">
      <c r="A133" s="6"/>
      <c r="B133" s="6"/>
      <c r="C133" s="2"/>
      <c r="D133" s="2"/>
      <c r="E133" s="2"/>
      <c r="F133" s="2"/>
      <c r="G133" s="2"/>
      <c r="H133" s="59" t="str">
        <f>'IS'!D16</f>
        <v>31 Mar 2008</v>
      </c>
      <c r="I133" s="59"/>
      <c r="J133" s="59" t="s">
        <v>183</v>
      </c>
      <c r="K133" s="60"/>
    </row>
    <row r="134" spans="1:11" ht="16.5" customHeight="1">
      <c r="A134" s="6"/>
      <c r="B134" s="6"/>
      <c r="C134" s="2"/>
      <c r="D134" s="2"/>
      <c r="E134" s="2"/>
      <c r="F134" s="2"/>
      <c r="G134" s="2"/>
      <c r="H134" s="61" t="s">
        <v>9</v>
      </c>
      <c r="I134" s="61"/>
      <c r="J134" s="24" t="s">
        <v>9</v>
      </c>
      <c r="K134" s="24"/>
    </row>
    <row r="135" spans="1:11" ht="16.5" customHeight="1">
      <c r="A135" s="6"/>
      <c r="B135" s="2" t="s">
        <v>10</v>
      </c>
      <c r="C135" s="2"/>
      <c r="D135" s="2"/>
      <c r="E135" s="2"/>
      <c r="F135" s="2"/>
      <c r="G135" s="2"/>
      <c r="H135" s="62">
        <f>'IS'!D19</f>
        <v>3626</v>
      </c>
      <c r="I135" s="62"/>
      <c r="J135" s="31">
        <v>941</v>
      </c>
      <c r="K135" s="31"/>
    </row>
    <row r="136" spans="1:11" ht="16.5" customHeight="1">
      <c r="A136" s="6"/>
      <c r="B136" s="2" t="s">
        <v>158</v>
      </c>
      <c r="C136" s="2"/>
      <c r="D136" s="2"/>
      <c r="E136" s="2"/>
      <c r="F136" s="2"/>
      <c r="G136" s="2"/>
      <c r="H136" s="63">
        <f>'IS'!D33</f>
        <v>827</v>
      </c>
      <c r="I136" s="63"/>
      <c r="J136" s="64">
        <v>3174</v>
      </c>
      <c r="K136" s="64"/>
    </row>
    <row r="137" spans="1:11" ht="16.5" customHeight="1">
      <c r="A137" s="6"/>
      <c r="B137" s="6"/>
      <c r="C137" s="2"/>
      <c r="D137" s="2"/>
      <c r="E137" s="2"/>
      <c r="F137" s="2"/>
      <c r="G137" s="2"/>
      <c r="H137" s="2"/>
      <c r="I137" s="2"/>
      <c r="J137" s="2"/>
      <c r="K137" s="2"/>
    </row>
    <row r="138" spans="1:11" ht="16.5" customHeight="1">
      <c r="A138" s="2"/>
      <c r="B138" s="106" t="s">
        <v>256</v>
      </c>
      <c r="C138" s="106"/>
      <c r="D138" s="106"/>
      <c r="E138" s="106"/>
      <c r="F138" s="106"/>
      <c r="G138" s="106"/>
      <c r="H138" s="106"/>
      <c r="I138" s="106"/>
      <c r="J138" s="106"/>
      <c r="K138" s="43"/>
    </row>
    <row r="139" spans="1:11" ht="16.5" customHeight="1">
      <c r="A139" s="2"/>
      <c r="B139" s="106"/>
      <c r="C139" s="106"/>
      <c r="D139" s="106"/>
      <c r="E139" s="106"/>
      <c r="F139" s="106"/>
      <c r="G139" s="106"/>
      <c r="H139" s="106"/>
      <c r="I139" s="106"/>
      <c r="J139" s="106"/>
      <c r="K139" s="43"/>
    </row>
    <row r="140" spans="1:11" ht="16.5" customHeight="1">
      <c r="A140" s="2"/>
      <c r="B140" s="106"/>
      <c r="C140" s="106"/>
      <c r="D140" s="106"/>
      <c r="E140" s="106"/>
      <c r="F140" s="106"/>
      <c r="G140" s="106"/>
      <c r="H140" s="106"/>
      <c r="I140" s="106"/>
      <c r="J140" s="106"/>
      <c r="K140" s="43"/>
    </row>
    <row r="141" spans="1:11" ht="16.5" customHeight="1">
      <c r="A141" s="2"/>
      <c r="B141" s="106"/>
      <c r="C141" s="106"/>
      <c r="D141" s="106"/>
      <c r="E141" s="106"/>
      <c r="F141" s="106"/>
      <c r="G141" s="106"/>
      <c r="H141" s="106"/>
      <c r="I141" s="106"/>
      <c r="J141" s="106"/>
      <c r="K141" s="43"/>
    </row>
    <row r="142" spans="1:11" ht="16.5" customHeight="1">
      <c r="A142" s="2"/>
      <c r="B142" s="29"/>
      <c r="C142" s="29"/>
      <c r="D142" s="29"/>
      <c r="E142" s="29"/>
      <c r="F142" s="29"/>
      <c r="G142" s="29"/>
      <c r="H142" s="29"/>
      <c r="I142" s="29"/>
      <c r="J142" s="29"/>
      <c r="K142" s="43"/>
    </row>
    <row r="143" spans="1:11" ht="16.5" customHeight="1">
      <c r="A143" s="15" t="s">
        <v>96</v>
      </c>
      <c r="B143" s="109" t="s">
        <v>97</v>
      </c>
      <c r="C143" s="109"/>
      <c r="D143" s="109"/>
      <c r="E143" s="109"/>
      <c r="F143" s="109"/>
      <c r="G143" s="109"/>
      <c r="H143" s="109"/>
      <c r="I143" s="109"/>
      <c r="J143" s="109"/>
      <c r="K143" s="43"/>
    </row>
    <row r="144" spans="1:11" ht="16.5" customHeight="1">
      <c r="A144" s="15"/>
      <c r="B144" s="109"/>
      <c r="C144" s="109"/>
      <c r="D144" s="109"/>
      <c r="E144" s="109"/>
      <c r="F144" s="109"/>
      <c r="G144" s="109"/>
      <c r="H144" s="109"/>
      <c r="I144" s="109"/>
      <c r="J144" s="109"/>
      <c r="K144" s="43"/>
    </row>
    <row r="145" spans="1:11" ht="16.5" customHeight="1">
      <c r="A145" s="2"/>
      <c r="B145" s="29"/>
      <c r="C145" s="29"/>
      <c r="D145" s="29"/>
      <c r="E145" s="29"/>
      <c r="F145" s="29"/>
      <c r="G145" s="29"/>
      <c r="H145" s="29"/>
      <c r="I145" s="29"/>
      <c r="J145" s="29"/>
      <c r="K145" s="43"/>
    </row>
    <row r="146" spans="1:11" ht="16.5" customHeight="1">
      <c r="A146" s="6" t="s">
        <v>102</v>
      </c>
      <c r="B146" s="6" t="s">
        <v>103</v>
      </c>
      <c r="C146" s="2"/>
      <c r="D146" s="2"/>
      <c r="E146" s="2"/>
      <c r="F146" s="2"/>
      <c r="G146" s="2"/>
      <c r="H146" s="2"/>
      <c r="I146" s="2"/>
      <c r="J146" s="2"/>
      <c r="K146" s="2"/>
    </row>
    <row r="147" spans="1:11" ht="16.5" customHeight="1">
      <c r="A147" s="2"/>
      <c r="B147" s="106" t="s">
        <v>234</v>
      </c>
      <c r="C147" s="106"/>
      <c r="D147" s="106"/>
      <c r="E147" s="106"/>
      <c r="F147" s="106"/>
      <c r="G147" s="106"/>
      <c r="H147" s="106"/>
      <c r="I147" s="106"/>
      <c r="J147" s="106"/>
      <c r="K147" s="43"/>
    </row>
    <row r="148" spans="1:11" ht="16.5" customHeight="1">
      <c r="A148" s="2"/>
      <c r="B148" s="106"/>
      <c r="C148" s="106"/>
      <c r="D148" s="106"/>
      <c r="E148" s="106"/>
      <c r="F148" s="106"/>
      <c r="G148" s="106"/>
      <c r="H148" s="106"/>
      <c r="I148" s="106"/>
      <c r="J148" s="106"/>
      <c r="K148" s="43"/>
    </row>
    <row r="149" spans="1:11" ht="16.5" customHeight="1">
      <c r="A149" s="2"/>
      <c r="B149" s="106"/>
      <c r="C149" s="106"/>
      <c r="D149" s="106"/>
      <c r="E149" s="106"/>
      <c r="F149" s="106"/>
      <c r="G149" s="106"/>
      <c r="H149" s="106"/>
      <c r="I149" s="106"/>
      <c r="J149" s="106"/>
      <c r="K149" s="43"/>
    </row>
    <row r="150" spans="1:11" ht="16.5" customHeight="1">
      <c r="A150" s="2"/>
      <c r="B150" s="2"/>
      <c r="C150" s="2"/>
      <c r="D150" s="2"/>
      <c r="E150" s="2"/>
      <c r="F150" s="7"/>
      <c r="G150" s="7"/>
      <c r="H150" s="2"/>
      <c r="I150" s="2"/>
      <c r="J150" s="2"/>
      <c r="K150" s="2"/>
    </row>
    <row r="151" spans="1:11" ht="16.5" customHeight="1">
      <c r="A151" s="6" t="s">
        <v>104</v>
      </c>
      <c r="B151" s="6" t="s">
        <v>105</v>
      </c>
      <c r="C151" s="2"/>
      <c r="D151" s="2"/>
      <c r="E151" s="2"/>
      <c r="F151" s="2"/>
      <c r="G151" s="2"/>
      <c r="H151" s="2"/>
      <c r="I151" s="2"/>
      <c r="J151" s="2"/>
      <c r="K151" s="2"/>
    </row>
    <row r="152" spans="1:11" ht="16.5" customHeight="1">
      <c r="A152" s="2"/>
      <c r="B152" s="2" t="s">
        <v>255</v>
      </c>
      <c r="C152" s="2"/>
      <c r="D152" s="2"/>
      <c r="E152" s="2"/>
      <c r="F152" s="2"/>
      <c r="G152" s="2"/>
      <c r="H152" s="2"/>
      <c r="I152" s="2"/>
      <c r="J152" s="2"/>
      <c r="K152" s="2"/>
    </row>
    <row r="153" spans="1:11" ht="16.5" customHeight="1">
      <c r="A153" s="2"/>
      <c r="B153" s="2"/>
      <c r="C153" s="2"/>
      <c r="D153" s="2"/>
      <c r="E153" s="2"/>
      <c r="F153" s="2"/>
      <c r="G153" s="2"/>
      <c r="H153" s="2"/>
      <c r="I153" s="2"/>
      <c r="J153" s="2"/>
      <c r="K153" s="2"/>
    </row>
    <row r="154" spans="1:11" ht="16.5" customHeight="1">
      <c r="A154" s="6" t="s">
        <v>21</v>
      </c>
      <c r="B154" s="6" t="s">
        <v>19</v>
      </c>
      <c r="C154" s="2"/>
      <c r="D154" s="2"/>
      <c r="E154" s="2"/>
      <c r="F154" s="2"/>
      <c r="G154" s="2"/>
      <c r="H154" s="2"/>
      <c r="I154" s="2"/>
      <c r="J154" s="9"/>
      <c r="K154" s="2"/>
    </row>
    <row r="155" spans="1:11" ht="16.5" customHeight="1">
      <c r="A155" s="6"/>
      <c r="B155" s="6"/>
      <c r="C155" s="2"/>
      <c r="D155" s="2"/>
      <c r="E155" s="2"/>
      <c r="F155" s="2"/>
      <c r="G155" s="2"/>
      <c r="H155" s="24" t="s">
        <v>162</v>
      </c>
      <c r="I155" s="24"/>
      <c r="J155" s="9" t="s">
        <v>178</v>
      </c>
      <c r="K155" s="24"/>
    </row>
    <row r="156" spans="1:11" ht="16.5" customHeight="1">
      <c r="A156" s="6"/>
      <c r="B156" s="6"/>
      <c r="C156" s="2"/>
      <c r="D156" s="2"/>
      <c r="E156" s="2"/>
      <c r="F156" s="2"/>
      <c r="G156" s="2"/>
      <c r="H156" s="24" t="s">
        <v>4</v>
      </c>
      <c r="I156" s="24"/>
      <c r="J156" s="9" t="s">
        <v>4</v>
      </c>
      <c r="K156" s="24"/>
    </row>
    <row r="157" spans="1:11" ht="16.5" customHeight="1">
      <c r="A157" s="6"/>
      <c r="B157" s="6"/>
      <c r="C157" s="2"/>
      <c r="D157" s="2"/>
      <c r="E157" s="2"/>
      <c r="F157" s="2"/>
      <c r="G157" s="2"/>
      <c r="H157" s="59" t="str">
        <f>'IS'!D16</f>
        <v>31 Mar 2008</v>
      </c>
      <c r="I157" s="59"/>
      <c r="J157" s="61" t="str">
        <f>H157</f>
        <v>31 Mar 2008</v>
      </c>
      <c r="K157" s="61"/>
    </row>
    <row r="158" spans="1:11" ht="16.5" customHeight="1">
      <c r="A158" s="6"/>
      <c r="B158" s="6"/>
      <c r="C158" s="2"/>
      <c r="D158" s="2"/>
      <c r="E158" s="2"/>
      <c r="F158" s="2"/>
      <c r="G158" s="2"/>
      <c r="H158" s="61" t="s">
        <v>9</v>
      </c>
      <c r="I158" s="61"/>
      <c r="J158" s="24" t="s">
        <v>9</v>
      </c>
      <c r="K158" s="24"/>
    </row>
    <row r="159" spans="1:11" ht="16.5" customHeight="1">
      <c r="A159" s="6"/>
      <c r="B159" s="2" t="s">
        <v>138</v>
      </c>
      <c r="C159" s="2"/>
      <c r="D159" s="2"/>
      <c r="E159" s="2"/>
      <c r="F159" s="2"/>
      <c r="G159" s="2"/>
      <c r="H159" s="1">
        <f>-'IS'!D35</f>
        <v>41</v>
      </c>
      <c r="I159" s="2"/>
      <c r="J159" s="2">
        <f>-'IS'!G35</f>
        <v>41</v>
      </c>
      <c r="K159" s="2"/>
    </row>
    <row r="160" spans="1:11" ht="16.5" customHeight="1">
      <c r="A160" s="6"/>
      <c r="B160" s="6"/>
      <c r="C160" s="2"/>
      <c r="D160" s="2"/>
      <c r="E160" s="2"/>
      <c r="F160" s="2"/>
      <c r="G160" s="2"/>
      <c r="H160" s="2"/>
      <c r="I160" s="2"/>
      <c r="J160" s="2"/>
      <c r="K160" s="2"/>
    </row>
    <row r="161" spans="1:11" ht="16.5" customHeight="1">
      <c r="A161" s="2"/>
      <c r="B161" s="106" t="s">
        <v>257</v>
      </c>
      <c r="C161" s="106"/>
      <c r="D161" s="106"/>
      <c r="E161" s="106"/>
      <c r="F161" s="106"/>
      <c r="G161" s="106"/>
      <c r="H161" s="106"/>
      <c r="I161" s="106"/>
      <c r="J161" s="106"/>
      <c r="K161" s="43"/>
    </row>
    <row r="162" spans="1:11" ht="16.5" customHeight="1">
      <c r="A162" s="2"/>
      <c r="B162" s="106"/>
      <c r="C162" s="106"/>
      <c r="D162" s="106"/>
      <c r="E162" s="106"/>
      <c r="F162" s="106"/>
      <c r="G162" s="106"/>
      <c r="H162" s="106"/>
      <c r="I162" s="106"/>
      <c r="J162" s="106"/>
      <c r="K162" s="43"/>
    </row>
    <row r="163" spans="1:11" ht="16.5" customHeight="1">
      <c r="A163" s="2"/>
      <c r="B163" s="106"/>
      <c r="C163" s="106"/>
      <c r="D163" s="106"/>
      <c r="E163" s="106"/>
      <c r="F163" s="106"/>
      <c r="G163" s="106"/>
      <c r="H163" s="106"/>
      <c r="I163" s="106"/>
      <c r="J163" s="106"/>
      <c r="K163" s="43"/>
    </row>
    <row r="164" spans="1:11" ht="16.5" customHeight="1">
      <c r="A164" s="2"/>
      <c r="B164" s="106"/>
      <c r="C164" s="106"/>
      <c r="D164" s="106"/>
      <c r="E164" s="106"/>
      <c r="F164" s="106"/>
      <c r="G164" s="106"/>
      <c r="H164" s="106"/>
      <c r="I164" s="106"/>
      <c r="J164" s="106"/>
      <c r="K164" s="43"/>
    </row>
    <row r="165" spans="1:11" ht="16.5" customHeight="1">
      <c r="A165" s="2"/>
      <c r="B165" s="30"/>
      <c r="C165" s="30"/>
      <c r="D165" s="30"/>
      <c r="E165" s="30"/>
      <c r="F165" s="30"/>
      <c r="G165" s="30"/>
      <c r="H165" s="2"/>
      <c r="I165" s="2"/>
      <c r="J165" s="2"/>
      <c r="K165" s="2"/>
    </row>
    <row r="166" spans="1:11" ht="16.5" customHeight="1">
      <c r="A166" s="6" t="s">
        <v>106</v>
      </c>
      <c r="B166" s="6" t="s">
        <v>107</v>
      </c>
      <c r="C166" s="2"/>
      <c r="D166" s="2"/>
      <c r="E166" s="2"/>
      <c r="F166" s="2"/>
      <c r="G166" s="2"/>
      <c r="H166" s="2"/>
      <c r="I166" s="2"/>
      <c r="J166" s="2"/>
      <c r="K166" s="2"/>
    </row>
    <row r="167" spans="1:11" ht="16.5" customHeight="1">
      <c r="A167" s="2"/>
      <c r="B167" s="106" t="s">
        <v>210</v>
      </c>
      <c r="C167" s="106"/>
      <c r="D167" s="106"/>
      <c r="E167" s="106"/>
      <c r="F167" s="106"/>
      <c r="G167" s="106"/>
      <c r="H167" s="106"/>
      <c r="I167" s="106"/>
      <c r="J167" s="106"/>
      <c r="K167" s="2"/>
    </row>
    <row r="168" spans="1:11" ht="16.5" customHeight="1">
      <c r="A168" s="2"/>
      <c r="B168" s="106"/>
      <c r="C168" s="106"/>
      <c r="D168" s="106"/>
      <c r="E168" s="106"/>
      <c r="F168" s="106"/>
      <c r="G168" s="106"/>
      <c r="H168" s="106"/>
      <c r="I168" s="106"/>
      <c r="J168" s="106"/>
      <c r="K168" s="2"/>
    </row>
    <row r="169" spans="1:11" ht="16.5" customHeight="1">
      <c r="A169" s="2"/>
      <c r="B169" s="29"/>
      <c r="C169" s="29"/>
      <c r="D169" s="29"/>
      <c r="E169" s="29"/>
      <c r="F169" s="29"/>
      <c r="G169" s="29"/>
      <c r="H169" s="29"/>
      <c r="I169" s="29"/>
      <c r="J169" s="29"/>
      <c r="K169" s="2"/>
    </row>
    <row r="170" spans="1:11" ht="16.5" customHeight="1">
      <c r="A170" s="6" t="s">
        <v>108</v>
      </c>
      <c r="B170" s="6" t="s">
        <v>109</v>
      </c>
      <c r="C170" s="2"/>
      <c r="D170" s="2"/>
      <c r="E170" s="2"/>
      <c r="F170" s="2"/>
      <c r="G170" s="2"/>
      <c r="H170" s="2"/>
      <c r="I170" s="2"/>
      <c r="J170" s="2"/>
      <c r="K170" s="2"/>
    </row>
    <row r="171" spans="1:11" ht="16.5" customHeight="1">
      <c r="A171" s="2"/>
      <c r="B171" s="106" t="s">
        <v>211</v>
      </c>
      <c r="C171" s="106"/>
      <c r="D171" s="106"/>
      <c r="E171" s="106"/>
      <c r="F171" s="106"/>
      <c r="G171" s="106"/>
      <c r="H171" s="106"/>
      <c r="I171" s="106"/>
      <c r="J171" s="106"/>
      <c r="K171" s="43"/>
    </row>
    <row r="172" spans="1:11" ht="16.5" customHeight="1">
      <c r="A172" s="2"/>
      <c r="B172" s="106"/>
      <c r="C172" s="106"/>
      <c r="D172" s="106"/>
      <c r="E172" s="106"/>
      <c r="F172" s="106"/>
      <c r="G172" s="106"/>
      <c r="H172" s="106"/>
      <c r="I172" s="106"/>
      <c r="J172" s="106"/>
      <c r="K172" s="43"/>
    </row>
    <row r="173" spans="1:11" ht="16.5" customHeight="1">
      <c r="A173" s="2"/>
      <c r="B173" s="30"/>
      <c r="C173" s="30"/>
      <c r="D173" s="30"/>
      <c r="E173" s="30"/>
      <c r="F173" s="30"/>
      <c r="G173" s="30"/>
      <c r="H173" s="30"/>
      <c r="I173" s="30"/>
      <c r="J173" s="30"/>
      <c r="K173" s="43"/>
    </row>
    <row r="174" spans="1:11" ht="16.5" customHeight="1">
      <c r="A174" s="6" t="s">
        <v>110</v>
      </c>
      <c r="B174" s="6" t="s">
        <v>121</v>
      </c>
      <c r="C174" s="2"/>
      <c r="D174" s="2"/>
      <c r="E174" s="2"/>
      <c r="F174" s="7"/>
      <c r="G174" s="7"/>
      <c r="H174" s="2"/>
      <c r="I174" s="2"/>
      <c r="J174" s="2"/>
      <c r="K174" s="2"/>
    </row>
    <row r="175" spans="1:11" ht="16.5" customHeight="1">
      <c r="A175" s="6"/>
      <c r="B175" s="106" t="s">
        <v>258</v>
      </c>
      <c r="C175" s="106"/>
      <c r="D175" s="106"/>
      <c r="E175" s="106"/>
      <c r="F175" s="106"/>
      <c r="G175" s="106"/>
      <c r="H175" s="106"/>
      <c r="I175" s="106"/>
      <c r="J175" s="106"/>
      <c r="K175" s="43"/>
    </row>
    <row r="176" spans="1:11" ht="16.5" customHeight="1">
      <c r="A176" s="6"/>
      <c r="B176" s="106"/>
      <c r="C176" s="106"/>
      <c r="D176" s="106"/>
      <c r="E176" s="106"/>
      <c r="F176" s="106"/>
      <c r="G176" s="106"/>
      <c r="H176" s="106"/>
      <c r="I176" s="106"/>
      <c r="J176" s="106"/>
      <c r="K176" s="43"/>
    </row>
    <row r="177" spans="1:11" ht="16.5" customHeight="1">
      <c r="A177" s="6"/>
      <c r="B177" s="30"/>
      <c r="C177" s="30"/>
      <c r="D177" s="30"/>
      <c r="E177" s="30"/>
      <c r="F177" s="30"/>
      <c r="G177" s="30"/>
      <c r="H177" s="30"/>
      <c r="I177" s="30"/>
      <c r="J177" s="30"/>
      <c r="K177" s="43"/>
    </row>
    <row r="178" spans="1:11" ht="16.5" customHeight="1">
      <c r="A178" s="15" t="s">
        <v>96</v>
      </c>
      <c r="B178" s="109" t="s">
        <v>157</v>
      </c>
      <c r="C178" s="109"/>
      <c r="D178" s="109"/>
      <c r="E178" s="109"/>
      <c r="F178" s="109"/>
      <c r="G178" s="109"/>
      <c r="H178" s="109"/>
      <c r="I178" s="109"/>
      <c r="J178" s="109"/>
      <c r="K178" s="43"/>
    </row>
    <row r="179" spans="1:11" ht="16.5" customHeight="1">
      <c r="A179" s="15"/>
      <c r="B179" s="109"/>
      <c r="C179" s="109"/>
      <c r="D179" s="109"/>
      <c r="E179" s="109"/>
      <c r="F179" s="109"/>
      <c r="G179" s="109"/>
      <c r="H179" s="109"/>
      <c r="I179" s="109"/>
      <c r="J179" s="109"/>
      <c r="K179" s="43"/>
    </row>
    <row r="180" spans="1:11" ht="16.5" customHeight="1">
      <c r="A180" s="6"/>
      <c r="B180" s="30"/>
      <c r="C180" s="30"/>
      <c r="D180" s="30"/>
      <c r="E180" s="30"/>
      <c r="F180" s="30"/>
      <c r="G180" s="30"/>
      <c r="H180" s="30"/>
      <c r="I180" s="30"/>
      <c r="J180" s="30"/>
      <c r="K180" s="43"/>
    </row>
    <row r="181" spans="1:11" ht="16.5" customHeight="1">
      <c r="A181" s="6" t="s">
        <v>112</v>
      </c>
      <c r="B181" s="6" t="s">
        <v>219</v>
      </c>
      <c r="C181" s="30"/>
      <c r="D181" s="30"/>
      <c r="E181" s="30"/>
      <c r="F181" s="30"/>
      <c r="G181" s="30"/>
      <c r="H181" s="30"/>
      <c r="I181" s="30"/>
      <c r="J181" s="30"/>
      <c r="K181" s="43"/>
    </row>
    <row r="182" spans="1:11" ht="16.5" customHeight="1">
      <c r="A182" s="6"/>
      <c r="B182" s="106" t="s">
        <v>261</v>
      </c>
      <c r="C182" s="106"/>
      <c r="D182" s="106"/>
      <c r="E182" s="106"/>
      <c r="F182" s="106"/>
      <c r="G182" s="106"/>
      <c r="H182" s="106"/>
      <c r="I182" s="106"/>
      <c r="J182" s="106"/>
      <c r="K182" s="43"/>
    </row>
    <row r="183" spans="1:11" ht="16.5" customHeight="1">
      <c r="A183" s="6"/>
      <c r="B183" s="106"/>
      <c r="C183" s="106"/>
      <c r="D183" s="106"/>
      <c r="E183" s="106"/>
      <c r="F183" s="106"/>
      <c r="G183" s="106"/>
      <c r="H183" s="106"/>
      <c r="I183" s="106"/>
      <c r="J183" s="106"/>
      <c r="K183" s="43"/>
    </row>
    <row r="184" spans="1:11" ht="16.5" customHeight="1">
      <c r="A184" s="6"/>
      <c r="B184" s="2"/>
      <c r="C184" s="30"/>
      <c r="D184" s="30"/>
      <c r="E184" s="30"/>
      <c r="F184" s="30"/>
      <c r="G184" s="30"/>
      <c r="H184" s="30"/>
      <c r="I184" s="30"/>
      <c r="J184" s="30"/>
      <c r="K184" s="43"/>
    </row>
    <row r="185" spans="2:11" s="79" customFormat="1" ht="16.5" customHeight="1">
      <c r="B185" s="6"/>
      <c r="C185" s="85"/>
      <c r="D185" s="77" t="s">
        <v>220</v>
      </c>
      <c r="E185" s="77"/>
      <c r="F185" s="32" t="s">
        <v>215</v>
      </c>
      <c r="G185" s="77"/>
      <c r="H185" s="32" t="s">
        <v>215</v>
      </c>
      <c r="I185" s="77"/>
      <c r="K185" s="86"/>
    </row>
    <row r="186" spans="3:11" s="79" customFormat="1" ht="16.5" customHeight="1">
      <c r="C186" s="85"/>
      <c r="D186" s="77" t="s">
        <v>215</v>
      </c>
      <c r="E186" s="77"/>
      <c r="F186" s="32" t="s">
        <v>216</v>
      </c>
      <c r="G186" s="77"/>
      <c r="H186" s="32" t="s">
        <v>225</v>
      </c>
      <c r="I186" s="77"/>
      <c r="J186" s="32" t="s">
        <v>217</v>
      </c>
      <c r="K186" s="86"/>
    </row>
    <row r="187" spans="2:11" s="79" customFormat="1" ht="16.5" customHeight="1">
      <c r="B187" s="87" t="s">
        <v>222</v>
      </c>
      <c r="C187" s="88"/>
      <c r="D187" s="89" t="s">
        <v>221</v>
      </c>
      <c r="E187" s="90"/>
      <c r="F187" s="89" t="s">
        <v>221</v>
      </c>
      <c r="G187" s="90"/>
      <c r="H187" s="89" t="s">
        <v>221</v>
      </c>
      <c r="I187" s="90"/>
      <c r="J187" s="89" t="s">
        <v>218</v>
      </c>
      <c r="K187" s="86"/>
    </row>
    <row r="188" spans="2:11" ht="16.5" customHeight="1">
      <c r="B188" s="37" t="s">
        <v>223</v>
      </c>
      <c r="C188" s="30"/>
      <c r="D188" s="76">
        <v>3720</v>
      </c>
      <c r="E188" s="30"/>
      <c r="F188" s="76">
        <v>300</v>
      </c>
      <c r="G188" s="30"/>
      <c r="H188" s="76">
        <f>+D188-F188</f>
        <v>3420</v>
      </c>
      <c r="I188" s="30"/>
      <c r="J188" s="108" t="s">
        <v>226</v>
      </c>
      <c r="K188" s="43"/>
    </row>
    <row r="189" spans="3:11" ht="16.5" customHeight="1">
      <c r="C189" s="30"/>
      <c r="D189" s="76"/>
      <c r="E189" s="30"/>
      <c r="F189" s="76"/>
      <c r="G189" s="30"/>
      <c r="H189" s="76"/>
      <c r="I189" s="30"/>
      <c r="J189" s="108"/>
      <c r="K189" s="43"/>
    </row>
    <row r="190" spans="2:11" ht="16.5" customHeight="1">
      <c r="B190" s="37" t="s">
        <v>224</v>
      </c>
      <c r="C190" s="30"/>
      <c r="D190" s="76">
        <v>3000</v>
      </c>
      <c r="E190" s="30"/>
      <c r="F190" s="76">
        <v>0</v>
      </c>
      <c r="G190" s="30"/>
      <c r="H190" s="76">
        <f>+D190-F190</f>
        <v>3000</v>
      </c>
      <c r="I190" s="30"/>
      <c r="J190" s="108" t="s">
        <v>226</v>
      </c>
      <c r="K190" s="43"/>
    </row>
    <row r="191" spans="3:11" ht="16.5" customHeight="1">
      <c r="C191" s="30"/>
      <c r="D191" s="76"/>
      <c r="E191" s="30"/>
      <c r="F191" s="76"/>
      <c r="G191" s="30"/>
      <c r="H191" s="76"/>
      <c r="I191" s="30"/>
      <c r="J191" s="108"/>
      <c r="K191" s="43"/>
    </row>
    <row r="192" spans="2:11" ht="16.5" customHeight="1">
      <c r="B192" s="37" t="s">
        <v>227</v>
      </c>
      <c r="C192" s="30"/>
      <c r="D192" s="76">
        <v>3300</v>
      </c>
      <c r="E192" s="30"/>
      <c r="F192" s="76">
        <v>99</v>
      </c>
      <c r="G192" s="30"/>
      <c r="H192" s="76">
        <f>+D192-F192</f>
        <v>3201</v>
      </c>
      <c r="I192" s="30"/>
      <c r="J192" s="108" t="s">
        <v>226</v>
      </c>
      <c r="K192" s="43"/>
    </row>
    <row r="193" spans="3:11" ht="16.5" customHeight="1">
      <c r="C193" s="30"/>
      <c r="D193" s="76"/>
      <c r="E193" s="30"/>
      <c r="F193" s="76"/>
      <c r="G193" s="30"/>
      <c r="H193" s="76"/>
      <c r="I193" s="30"/>
      <c r="J193" s="108"/>
      <c r="K193" s="43"/>
    </row>
    <row r="194" spans="2:11" ht="16.5" customHeight="1">
      <c r="B194" s="2" t="s">
        <v>228</v>
      </c>
      <c r="C194" s="30"/>
      <c r="D194" s="76">
        <v>1500</v>
      </c>
      <c r="E194" s="30"/>
      <c r="F194" s="76">
        <v>1505</v>
      </c>
      <c r="G194" s="30"/>
      <c r="H194" s="76">
        <f>+D194-F194</f>
        <v>-5</v>
      </c>
      <c r="I194" s="30" t="s">
        <v>241</v>
      </c>
      <c r="J194" s="30"/>
      <c r="K194" s="43"/>
    </row>
    <row r="195" spans="2:11" ht="16.5" customHeight="1" thickBot="1">
      <c r="B195" s="2"/>
      <c r="C195" s="30"/>
      <c r="D195" s="91">
        <f>SUM(D188:D194)</f>
        <v>11520</v>
      </c>
      <c r="E195" s="92"/>
      <c r="F195" s="91">
        <f>SUM(F188:F194)</f>
        <v>1904</v>
      </c>
      <c r="G195" s="92"/>
      <c r="H195" s="91">
        <f>SUM(H188:H194)</f>
        <v>9616</v>
      </c>
      <c r="I195" s="30"/>
      <c r="J195" s="30"/>
      <c r="K195" s="43"/>
    </row>
    <row r="196" spans="2:11" ht="16.5" customHeight="1">
      <c r="B196" s="2"/>
      <c r="C196" s="30"/>
      <c r="D196" s="30"/>
      <c r="E196" s="30"/>
      <c r="F196" s="30"/>
      <c r="G196" s="30"/>
      <c r="H196" s="30"/>
      <c r="I196" s="30"/>
      <c r="J196" s="30"/>
      <c r="K196" s="43"/>
    </row>
    <row r="197" spans="2:11" ht="16.5" customHeight="1">
      <c r="B197" s="106" t="s">
        <v>229</v>
      </c>
      <c r="C197" s="106"/>
      <c r="D197" s="106"/>
      <c r="E197" s="106"/>
      <c r="F197" s="106"/>
      <c r="G197" s="106"/>
      <c r="H197" s="106"/>
      <c r="I197" s="106"/>
      <c r="J197" s="106"/>
      <c r="K197" s="43"/>
    </row>
    <row r="198" spans="2:11" ht="16.5" customHeight="1">
      <c r="B198" s="106"/>
      <c r="C198" s="106"/>
      <c r="D198" s="106"/>
      <c r="E198" s="106"/>
      <c r="F198" s="106"/>
      <c r="G198" s="106"/>
      <c r="H198" s="106"/>
      <c r="I198" s="106"/>
      <c r="J198" s="106"/>
      <c r="K198" s="43"/>
    </row>
    <row r="199" spans="1:11" ht="16.5" customHeight="1">
      <c r="A199" s="6"/>
      <c r="B199" s="30"/>
      <c r="C199" s="30"/>
      <c r="D199" s="30"/>
      <c r="E199" s="30"/>
      <c r="F199" s="30"/>
      <c r="G199" s="30"/>
      <c r="H199" s="30"/>
      <c r="I199" s="30"/>
      <c r="J199" s="30"/>
      <c r="K199" s="43"/>
    </row>
    <row r="200" spans="1:11" ht="16.5" customHeight="1">
      <c r="A200" s="6" t="s">
        <v>114</v>
      </c>
      <c r="B200" s="6" t="s">
        <v>111</v>
      </c>
      <c r="C200" s="2"/>
      <c r="D200" s="2"/>
      <c r="E200" s="2"/>
      <c r="F200" s="2"/>
      <c r="G200" s="2"/>
      <c r="H200" s="2"/>
      <c r="I200" s="2"/>
      <c r="J200" s="2"/>
      <c r="K200" s="43"/>
    </row>
    <row r="201" spans="1:11" ht="16.5" customHeight="1">
      <c r="A201" s="2"/>
      <c r="B201" s="106" t="s">
        <v>262</v>
      </c>
      <c r="C201" s="106"/>
      <c r="D201" s="106"/>
      <c r="E201" s="106"/>
      <c r="F201" s="106"/>
      <c r="G201" s="106"/>
      <c r="H201" s="106"/>
      <c r="I201" s="106"/>
      <c r="J201" s="106"/>
      <c r="K201" s="43"/>
    </row>
    <row r="202" spans="1:11" ht="16.5" customHeight="1">
      <c r="A202" s="2"/>
      <c r="B202" s="2"/>
      <c r="C202" s="2"/>
      <c r="D202" s="2"/>
      <c r="E202" s="2"/>
      <c r="F202" s="7"/>
      <c r="G202" s="7"/>
      <c r="H202" s="2"/>
      <c r="I202" s="2"/>
      <c r="J202" s="2"/>
      <c r="K202" s="43"/>
    </row>
    <row r="203" spans="1:11" ht="16.5" customHeight="1">
      <c r="A203" s="2"/>
      <c r="B203" s="108" t="s">
        <v>263</v>
      </c>
      <c r="C203" s="108"/>
      <c r="D203" s="108"/>
      <c r="E203" s="108"/>
      <c r="F203" s="108"/>
      <c r="G203" s="108"/>
      <c r="H203" s="108"/>
      <c r="I203" s="108"/>
      <c r="J203" s="108"/>
      <c r="K203" s="43"/>
    </row>
    <row r="204" spans="1:11" ht="16.5" customHeight="1">
      <c r="A204" s="2"/>
      <c r="B204" s="2"/>
      <c r="C204" s="2"/>
      <c r="D204" s="2"/>
      <c r="E204" s="2"/>
      <c r="F204" s="2"/>
      <c r="G204" s="2"/>
      <c r="H204" s="2"/>
      <c r="I204" s="2"/>
      <c r="J204" s="2"/>
      <c r="K204" s="43"/>
    </row>
    <row r="205" spans="1:11" ht="16.5" customHeight="1">
      <c r="A205" s="6" t="s">
        <v>116</v>
      </c>
      <c r="B205" s="6" t="s">
        <v>113</v>
      </c>
      <c r="C205" s="2"/>
      <c r="D205" s="2"/>
      <c r="E205" s="2"/>
      <c r="F205" s="2"/>
      <c r="G205" s="2"/>
      <c r="H205" s="2"/>
      <c r="I205" s="2"/>
      <c r="J205" s="2"/>
      <c r="K205" s="2"/>
    </row>
    <row r="206" spans="1:11" ht="16.5" customHeight="1">
      <c r="A206" s="2"/>
      <c r="B206" s="106" t="s">
        <v>264</v>
      </c>
      <c r="C206" s="106"/>
      <c r="D206" s="106"/>
      <c r="E206" s="106"/>
      <c r="F206" s="106"/>
      <c r="G206" s="106"/>
      <c r="H206" s="106"/>
      <c r="I206" s="106"/>
      <c r="J206" s="106"/>
      <c r="K206" s="43"/>
    </row>
    <row r="207" spans="1:11" ht="16.5" customHeight="1">
      <c r="A207" s="2"/>
      <c r="B207" s="30"/>
      <c r="C207" s="30"/>
      <c r="D207" s="30"/>
      <c r="E207" s="30"/>
      <c r="F207" s="30"/>
      <c r="G207" s="30"/>
      <c r="H207" s="2"/>
      <c r="I207" s="2"/>
      <c r="J207" s="2"/>
      <c r="K207" s="2"/>
    </row>
    <row r="208" spans="1:11" ht="16.5" customHeight="1">
      <c r="A208" s="6" t="s">
        <v>22</v>
      </c>
      <c r="B208" s="6" t="s">
        <v>115</v>
      </c>
      <c r="C208" s="2"/>
      <c r="D208" s="2"/>
      <c r="E208" s="2"/>
      <c r="F208" s="2"/>
      <c r="G208" s="2"/>
      <c r="H208" s="2"/>
      <c r="I208" s="2"/>
      <c r="J208" s="2"/>
      <c r="K208" s="2"/>
    </row>
    <row r="209" spans="1:11" ht="16.5" customHeight="1">
      <c r="A209" s="2"/>
      <c r="B209" s="106" t="s">
        <v>212</v>
      </c>
      <c r="C209" s="106"/>
      <c r="D209" s="106"/>
      <c r="E209" s="106"/>
      <c r="F209" s="106"/>
      <c r="G209" s="106"/>
      <c r="H209" s="106"/>
      <c r="I209" s="106"/>
      <c r="J209" s="106"/>
      <c r="K209" s="2"/>
    </row>
    <row r="210" spans="1:11" ht="16.5" customHeight="1">
      <c r="A210" s="2"/>
      <c r="B210" s="106"/>
      <c r="C210" s="106"/>
      <c r="D210" s="106"/>
      <c r="E210" s="106"/>
      <c r="F210" s="106"/>
      <c r="G210" s="106"/>
      <c r="H210" s="106"/>
      <c r="I210" s="106"/>
      <c r="J210" s="106"/>
      <c r="K210" s="2"/>
    </row>
    <row r="211" spans="1:11" ht="16.5" customHeight="1">
      <c r="A211" s="2"/>
      <c r="B211" s="106"/>
      <c r="C211" s="106"/>
      <c r="D211" s="106"/>
      <c r="E211" s="106"/>
      <c r="F211" s="106"/>
      <c r="G211" s="106"/>
      <c r="H211" s="106"/>
      <c r="I211" s="106"/>
      <c r="J211" s="106"/>
      <c r="K211" s="2"/>
    </row>
    <row r="212" spans="1:11" ht="16.5" customHeight="1">
      <c r="A212" s="2"/>
      <c r="B212" s="106"/>
      <c r="C212" s="106"/>
      <c r="D212" s="106"/>
      <c r="E212" s="106"/>
      <c r="F212" s="106"/>
      <c r="G212" s="106"/>
      <c r="H212" s="106"/>
      <c r="I212" s="106"/>
      <c r="J212" s="106"/>
      <c r="K212" s="2"/>
    </row>
    <row r="213" spans="1:11" ht="16.5" customHeight="1">
      <c r="A213" s="2"/>
      <c r="B213" s="106"/>
      <c r="C213" s="106"/>
      <c r="D213" s="106"/>
      <c r="E213" s="106"/>
      <c r="F213" s="106"/>
      <c r="G213" s="106"/>
      <c r="H213" s="106"/>
      <c r="I213" s="106"/>
      <c r="J213" s="106"/>
      <c r="K213" s="2"/>
    </row>
    <row r="214" spans="1:11" ht="16.5" customHeight="1">
      <c r="A214" s="2"/>
      <c r="B214" s="106"/>
      <c r="C214" s="106"/>
      <c r="D214" s="106"/>
      <c r="E214" s="106"/>
      <c r="F214" s="106"/>
      <c r="G214" s="106"/>
      <c r="H214" s="106"/>
      <c r="I214" s="106"/>
      <c r="J214" s="106"/>
      <c r="K214" s="2"/>
    </row>
    <row r="215" spans="1:11" ht="16.5" customHeight="1">
      <c r="A215" s="2"/>
      <c r="B215" s="29"/>
      <c r="C215" s="29"/>
      <c r="D215" s="29"/>
      <c r="E215" s="29"/>
      <c r="F215" s="29"/>
      <c r="G215" s="29"/>
      <c r="H215" s="29"/>
      <c r="I215" s="29"/>
      <c r="J215" s="29"/>
      <c r="K215" s="2"/>
    </row>
    <row r="216" spans="1:11" ht="16.5" customHeight="1">
      <c r="A216" s="2"/>
      <c r="B216" s="29" t="s">
        <v>202</v>
      </c>
      <c r="C216" s="106" t="s">
        <v>213</v>
      </c>
      <c r="D216" s="106"/>
      <c r="E216" s="106"/>
      <c r="F216" s="106"/>
      <c r="G216" s="106"/>
      <c r="H216" s="106"/>
      <c r="I216" s="106"/>
      <c r="J216" s="106"/>
      <c r="K216" s="2"/>
    </row>
    <row r="217" spans="1:11" ht="16.5" customHeight="1">
      <c r="A217" s="2"/>
      <c r="B217" s="29"/>
      <c r="C217" s="106"/>
      <c r="D217" s="106"/>
      <c r="E217" s="106"/>
      <c r="F217" s="106"/>
      <c r="G217" s="106"/>
      <c r="H217" s="106"/>
      <c r="I217" s="106"/>
      <c r="J217" s="106"/>
      <c r="K217" s="2"/>
    </row>
    <row r="218" spans="1:11" ht="16.5" customHeight="1">
      <c r="A218" s="2"/>
      <c r="B218" s="29"/>
      <c r="C218" s="106"/>
      <c r="D218" s="106"/>
      <c r="E218" s="106"/>
      <c r="F218" s="106"/>
      <c r="G218" s="106"/>
      <c r="H218" s="106"/>
      <c r="I218" s="106"/>
      <c r="J218" s="106"/>
      <c r="K218" s="2"/>
    </row>
    <row r="219" spans="1:11" ht="16.5" customHeight="1">
      <c r="A219" s="2"/>
      <c r="B219" s="29"/>
      <c r="C219" s="106"/>
      <c r="D219" s="106"/>
      <c r="E219" s="106"/>
      <c r="F219" s="106"/>
      <c r="G219" s="106"/>
      <c r="H219" s="106"/>
      <c r="I219" s="106"/>
      <c r="J219" s="106"/>
      <c r="K219" s="2"/>
    </row>
    <row r="220" spans="1:11" ht="16.5" customHeight="1">
      <c r="A220" s="2"/>
      <c r="B220" s="29"/>
      <c r="C220" s="106"/>
      <c r="D220" s="106"/>
      <c r="E220" s="106"/>
      <c r="F220" s="106"/>
      <c r="G220" s="106"/>
      <c r="H220" s="106"/>
      <c r="I220" s="106"/>
      <c r="J220" s="106"/>
      <c r="K220" s="2"/>
    </row>
    <row r="221" spans="1:11" ht="16.5" customHeight="1">
      <c r="A221" s="2"/>
      <c r="B221" s="29"/>
      <c r="C221" s="106"/>
      <c r="D221" s="106"/>
      <c r="E221" s="106"/>
      <c r="F221" s="106"/>
      <c r="G221" s="106"/>
      <c r="H221" s="106"/>
      <c r="I221" s="106"/>
      <c r="J221" s="106"/>
      <c r="K221" s="2"/>
    </row>
    <row r="222" spans="1:11" ht="16.5" customHeight="1">
      <c r="A222" s="2"/>
      <c r="B222" s="29"/>
      <c r="C222" s="106"/>
      <c r="D222" s="106"/>
      <c r="E222" s="106"/>
      <c r="F222" s="106"/>
      <c r="G222" s="106"/>
      <c r="H222" s="106"/>
      <c r="I222" s="106"/>
      <c r="J222" s="106"/>
      <c r="K222" s="2"/>
    </row>
    <row r="223" spans="1:11" ht="16.5" customHeight="1">
      <c r="A223" s="2"/>
      <c r="B223" s="29"/>
      <c r="C223" s="106"/>
      <c r="D223" s="106"/>
      <c r="E223" s="106"/>
      <c r="F223" s="106"/>
      <c r="G223" s="106"/>
      <c r="H223" s="106"/>
      <c r="I223" s="106"/>
      <c r="J223" s="106"/>
      <c r="K223" s="2"/>
    </row>
    <row r="224" spans="1:11" ht="16.5" customHeight="1">
      <c r="A224" s="2"/>
      <c r="B224" s="7"/>
      <c r="C224" s="106"/>
      <c r="D224" s="106"/>
      <c r="E224" s="106"/>
      <c r="F224" s="106"/>
      <c r="G224" s="106"/>
      <c r="H224" s="106"/>
      <c r="I224" s="106"/>
      <c r="J224" s="106"/>
      <c r="K224" s="2"/>
    </row>
    <row r="225" spans="1:11" ht="16.5" customHeight="1">
      <c r="A225" s="2"/>
      <c r="B225" s="7"/>
      <c r="C225" s="106"/>
      <c r="D225" s="106"/>
      <c r="E225" s="106"/>
      <c r="F225" s="106"/>
      <c r="G225" s="106"/>
      <c r="H225" s="106"/>
      <c r="I225" s="106"/>
      <c r="J225" s="106"/>
      <c r="K225" s="2"/>
    </row>
    <row r="226" spans="1:11" ht="16.5" customHeight="1">
      <c r="A226" s="15" t="s">
        <v>96</v>
      </c>
      <c r="B226" s="109" t="s">
        <v>157</v>
      </c>
      <c r="C226" s="109"/>
      <c r="D226" s="109"/>
      <c r="E226" s="109"/>
      <c r="F226" s="109"/>
      <c r="G226" s="109"/>
      <c r="H226" s="109"/>
      <c r="I226" s="109"/>
      <c r="J226" s="109"/>
      <c r="K226" s="43"/>
    </row>
    <row r="227" spans="1:11" ht="16.5" customHeight="1">
      <c r="A227" s="15"/>
      <c r="B227" s="109"/>
      <c r="C227" s="109"/>
      <c r="D227" s="109"/>
      <c r="E227" s="109"/>
      <c r="F227" s="109"/>
      <c r="G227" s="109"/>
      <c r="H227" s="109"/>
      <c r="I227" s="109"/>
      <c r="J227" s="109"/>
      <c r="K227" s="43"/>
    </row>
    <row r="228" spans="1:11" ht="16.5" customHeight="1">
      <c r="A228" s="2"/>
      <c r="B228" s="30"/>
      <c r="C228" s="30"/>
      <c r="D228" s="30"/>
      <c r="E228" s="30"/>
      <c r="F228" s="30"/>
      <c r="G228" s="30"/>
      <c r="H228" s="30"/>
      <c r="I228" s="30"/>
      <c r="J228" s="30"/>
      <c r="K228" s="43"/>
    </row>
    <row r="229" spans="1:11" ht="16.5" customHeight="1">
      <c r="A229" s="6" t="s">
        <v>120</v>
      </c>
      <c r="B229" s="6" t="s">
        <v>117</v>
      </c>
      <c r="C229" s="2"/>
      <c r="D229" s="2"/>
      <c r="E229" s="2"/>
      <c r="F229" s="7"/>
      <c r="G229" s="7"/>
      <c r="H229" s="2"/>
      <c r="I229" s="2"/>
      <c r="J229" s="2"/>
      <c r="K229" s="2"/>
    </row>
    <row r="230" spans="1:11" ht="16.5" customHeight="1">
      <c r="A230" s="2"/>
      <c r="B230" s="2" t="s">
        <v>259</v>
      </c>
      <c r="C230" s="2"/>
      <c r="D230" s="2"/>
      <c r="E230" s="2"/>
      <c r="F230" s="2"/>
      <c r="G230" s="2"/>
      <c r="H230" s="2"/>
      <c r="I230" s="2"/>
      <c r="J230" s="2"/>
      <c r="K230" s="30"/>
    </row>
    <row r="231" spans="1:11" ht="16.5" customHeight="1">
      <c r="A231" s="2"/>
      <c r="B231" s="29"/>
      <c r="C231" s="29"/>
      <c r="D231" s="29"/>
      <c r="E231" s="29"/>
      <c r="F231" s="29"/>
      <c r="G231" s="29"/>
      <c r="H231" s="29"/>
      <c r="I231" s="29"/>
      <c r="J231" s="29"/>
      <c r="K231" s="2"/>
    </row>
    <row r="232" spans="1:11" ht="16.5" customHeight="1">
      <c r="A232" s="6" t="s">
        <v>122</v>
      </c>
      <c r="B232" s="6" t="s">
        <v>118</v>
      </c>
      <c r="C232" s="65"/>
      <c r="D232" s="65"/>
      <c r="E232" s="65"/>
      <c r="F232" s="65"/>
      <c r="G232" s="65"/>
      <c r="H232" s="65"/>
      <c r="I232" s="65"/>
      <c r="J232" s="65"/>
      <c r="K232" s="2"/>
    </row>
    <row r="233" spans="3:11" ht="16.5" customHeight="1">
      <c r="C233" s="2"/>
      <c r="D233" s="2"/>
      <c r="E233" s="2"/>
      <c r="F233" s="24" t="s">
        <v>159</v>
      </c>
      <c r="G233" s="24"/>
      <c r="H233" s="2"/>
      <c r="I233" s="2"/>
      <c r="J233" s="24" t="s">
        <v>159</v>
      </c>
      <c r="K233" s="24"/>
    </row>
    <row r="234" spans="1:11" ht="16.5" customHeight="1">
      <c r="A234" s="2"/>
      <c r="B234" s="2"/>
      <c r="C234" s="2"/>
      <c r="D234" s="9" t="s">
        <v>139</v>
      </c>
      <c r="E234" s="9"/>
      <c r="F234" s="24" t="s">
        <v>160</v>
      </c>
      <c r="G234" s="24"/>
      <c r="H234" s="9" t="s">
        <v>139</v>
      </c>
      <c r="I234" s="9"/>
      <c r="J234" s="24" t="s">
        <v>160</v>
      </c>
      <c r="K234" s="24"/>
    </row>
    <row r="235" spans="1:11" ht="16.5" customHeight="1">
      <c r="A235" s="2"/>
      <c r="B235" s="2"/>
      <c r="C235" s="2"/>
      <c r="D235" s="9" t="s">
        <v>4</v>
      </c>
      <c r="E235" s="9"/>
      <c r="F235" s="24" t="s">
        <v>4</v>
      </c>
      <c r="G235" s="24"/>
      <c r="H235" s="9" t="s">
        <v>7</v>
      </c>
      <c r="I235" s="9"/>
      <c r="J235" s="24" t="s">
        <v>8</v>
      </c>
      <c r="K235" s="24"/>
    </row>
    <row r="236" spans="1:11" ht="16.5" customHeight="1">
      <c r="A236" s="2"/>
      <c r="B236" s="2"/>
      <c r="C236" s="2"/>
      <c r="D236" s="10" t="str">
        <f>'IS'!D16</f>
        <v>31 Mar 2008</v>
      </c>
      <c r="E236" s="10"/>
      <c r="F236" s="59" t="str">
        <f>'IS'!E16</f>
        <v>31 Mar 2007</v>
      </c>
      <c r="G236" s="59"/>
      <c r="H236" s="10" t="str">
        <f>D236</f>
        <v>31 Mar 2008</v>
      </c>
      <c r="I236" s="10"/>
      <c r="J236" s="59" t="str">
        <f>F236</f>
        <v>31 Mar 2007</v>
      </c>
      <c r="K236" s="59"/>
    </row>
    <row r="237" spans="1:11" ht="16.5" customHeight="1">
      <c r="A237" s="2"/>
      <c r="B237" s="2"/>
      <c r="C237" s="2"/>
      <c r="D237" s="24"/>
      <c r="E237" s="24"/>
      <c r="F237" s="24"/>
      <c r="G237" s="24"/>
      <c r="H237" s="24"/>
      <c r="I237" s="24"/>
      <c r="J237" s="24"/>
      <c r="K237" s="24"/>
    </row>
    <row r="238" spans="1:11" ht="16.5" customHeight="1">
      <c r="A238" s="2"/>
      <c r="B238" s="108" t="s">
        <v>161</v>
      </c>
      <c r="C238" s="108"/>
      <c r="D238" s="2"/>
      <c r="E238" s="2"/>
      <c r="F238" s="2"/>
      <c r="G238" s="2"/>
      <c r="H238" s="2"/>
      <c r="I238" s="2"/>
      <c r="J238" s="2"/>
      <c r="K238" s="2"/>
    </row>
    <row r="239" spans="1:11" ht="16.5" customHeight="1">
      <c r="A239" s="2"/>
      <c r="B239" s="108"/>
      <c r="C239" s="108"/>
      <c r="D239" s="8">
        <f>'IS'!D40</f>
        <v>786</v>
      </c>
      <c r="E239" s="8"/>
      <c r="F239" s="8">
        <f>'IS'!E40</f>
        <v>0</v>
      </c>
      <c r="G239" s="8"/>
      <c r="H239" s="8">
        <f>'IS'!G40</f>
        <v>786</v>
      </c>
      <c r="I239" s="8"/>
      <c r="J239" s="8">
        <f>'IS'!H40</f>
        <v>0</v>
      </c>
      <c r="K239" s="8"/>
    </row>
    <row r="240" spans="1:11" ht="16.5" customHeight="1">
      <c r="A240" s="2"/>
      <c r="B240" s="2"/>
      <c r="C240" s="2"/>
      <c r="D240" s="2"/>
      <c r="E240" s="2"/>
      <c r="F240" s="2"/>
      <c r="G240" s="2"/>
      <c r="H240" s="2"/>
      <c r="I240" s="2"/>
      <c r="J240" s="2"/>
      <c r="K240" s="2"/>
    </row>
    <row r="241" spans="1:11" ht="16.5" customHeight="1">
      <c r="A241" s="2"/>
      <c r="B241" s="108" t="s">
        <v>119</v>
      </c>
      <c r="C241" s="108"/>
      <c r="D241" s="2"/>
      <c r="E241" s="2"/>
      <c r="F241" s="2"/>
      <c r="G241" s="2"/>
      <c r="H241" s="2"/>
      <c r="I241" s="2"/>
      <c r="J241" s="2"/>
      <c r="K241" s="2"/>
    </row>
    <row r="242" spans="1:11" ht="16.5" customHeight="1">
      <c r="A242" s="2"/>
      <c r="B242" s="114"/>
      <c r="C242" s="114"/>
      <c r="D242" s="3">
        <v>130033</v>
      </c>
      <c r="E242" s="3"/>
      <c r="F242" s="3">
        <v>0</v>
      </c>
      <c r="G242" s="3"/>
      <c r="H242" s="3">
        <f>D242</f>
        <v>130033</v>
      </c>
      <c r="I242" s="3"/>
      <c r="J242" s="3">
        <v>0</v>
      </c>
      <c r="K242" s="66"/>
    </row>
    <row r="243" spans="1:11" ht="16.5" customHeight="1">
      <c r="A243" s="2"/>
      <c r="B243" s="2"/>
      <c r="C243" s="2"/>
      <c r="D243" s="2"/>
      <c r="E243" s="2"/>
      <c r="F243" s="2"/>
      <c r="G243" s="2"/>
      <c r="H243" s="2"/>
      <c r="I243" s="2"/>
      <c r="J243" s="2"/>
      <c r="K243" s="2"/>
    </row>
    <row r="244" spans="1:11" ht="16.5" customHeight="1" thickBot="1">
      <c r="A244" s="2"/>
      <c r="B244" s="2" t="s">
        <v>11</v>
      </c>
      <c r="C244" s="2"/>
      <c r="D244" s="5">
        <f>D239/D242*100</f>
        <v>0.6044619442756838</v>
      </c>
      <c r="E244" s="5"/>
      <c r="F244" s="5">
        <v>0</v>
      </c>
      <c r="G244" s="5"/>
      <c r="H244" s="5">
        <f>H239/H242*100</f>
        <v>0.6044619442756838</v>
      </c>
      <c r="I244" s="5"/>
      <c r="J244" s="5">
        <v>0</v>
      </c>
      <c r="K244" s="67"/>
    </row>
    <row r="245" spans="1:11" ht="16.5" customHeight="1">
      <c r="A245" s="2"/>
      <c r="B245" s="2"/>
      <c r="C245" s="2"/>
      <c r="D245" s="2"/>
      <c r="E245" s="2"/>
      <c r="F245" s="2"/>
      <c r="G245" s="2"/>
      <c r="H245" s="2"/>
      <c r="I245" s="2"/>
      <c r="J245" s="2"/>
      <c r="K245" s="2"/>
    </row>
    <row r="246" spans="1:11" ht="16.5" customHeight="1">
      <c r="A246" s="2"/>
      <c r="B246" s="106" t="s">
        <v>214</v>
      </c>
      <c r="C246" s="106"/>
      <c r="D246" s="106"/>
      <c r="E246" s="106"/>
      <c r="F246" s="106"/>
      <c r="G246" s="106"/>
      <c r="H246" s="106"/>
      <c r="I246" s="106"/>
      <c r="J246" s="106"/>
      <c r="K246" s="43"/>
    </row>
    <row r="247" spans="1:11" ht="16.5" customHeight="1">
      <c r="A247" s="2"/>
      <c r="B247" s="106"/>
      <c r="C247" s="106"/>
      <c r="D247" s="106"/>
      <c r="E247" s="106"/>
      <c r="F247" s="106"/>
      <c r="G247" s="106"/>
      <c r="H247" s="106"/>
      <c r="I247" s="106"/>
      <c r="J247" s="106"/>
      <c r="K247" s="43"/>
    </row>
    <row r="248" spans="1:11" ht="16.5" customHeight="1">
      <c r="A248" s="2"/>
      <c r="B248" s="29"/>
      <c r="C248" s="29"/>
      <c r="D248" s="29"/>
      <c r="E248" s="29"/>
      <c r="F248" s="29"/>
      <c r="G248" s="29"/>
      <c r="H248" s="29"/>
      <c r="I248" s="29"/>
      <c r="J248" s="29"/>
      <c r="K248" s="43"/>
    </row>
    <row r="249" spans="1:11" ht="16.5" customHeight="1">
      <c r="A249" s="2"/>
      <c r="B249" s="106" t="str">
        <f>'IS'!A49</f>
        <v>TFP Solutions Bhd was listed on the MESDAQ Market on 22 February 2008 and as such, there are no comparable figures available for the preceding year quarter/ period. </v>
      </c>
      <c r="C249" s="106"/>
      <c r="D249" s="106"/>
      <c r="E249" s="106"/>
      <c r="F249" s="106"/>
      <c r="G249" s="106"/>
      <c r="H249" s="106"/>
      <c r="I249" s="106"/>
      <c r="J249" s="106"/>
      <c r="K249" s="43"/>
    </row>
    <row r="250" spans="1:11" ht="16.5" customHeight="1">
      <c r="A250" s="2"/>
      <c r="B250" s="106"/>
      <c r="C250" s="106"/>
      <c r="D250" s="106"/>
      <c r="E250" s="106"/>
      <c r="F250" s="106"/>
      <c r="G250" s="106"/>
      <c r="H250" s="106"/>
      <c r="I250" s="106"/>
      <c r="J250" s="106"/>
      <c r="K250" s="43"/>
    </row>
    <row r="251" spans="1:11" ht="16.5" customHeight="1">
      <c r="A251" s="2"/>
      <c r="B251" s="30"/>
      <c r="C251" s="30"/>
      <c r="D251" s="30"/>
      <c r="E251" s="30"/>
      <c r="F251" s="30"/>
      <c r="G251" s="30"/>
      <c r="H251" s="43"/>
      <c r="I251" s="43"/>
      <c r="J251" s="43"/>
      <c r="K251" s="43"/>
    </row>
    <row r="252" spans="1:11" ht="16.5" customHeight="1">
      <c r="A252" s="6" t="s">
        <v>230</v>
      </c>
      <c r="B252" s="6" t="s">
        <v>123</v>
      </c>
      <c r="C252" s="2"/>
      <c r="D252" s="2"/>
      <c r="E252" s="2"/>
      <c r="F252" s="2"/>
      <c r="G252" s="2"/>
      <c r="H252" s="2"/>
      <c r="I252" s="2"/>
      <c r="J252" s="2"/>
      <c r="K252" s="2"/>
    </row>
    <row r="253" spans="1:11" ht="16.5" customHeight="1">
      <c r="A253" s="2"/>
      <c r="B253" s="106" t="s">
        <v>231</v>
      </c>
      <c r="C253" s="106"/>
      <c r="D253" s="106"/>
      <c r="E253" s="106"/>
      <c r="F253" s="106"/>
      <c r="G253" s="106"/>
      <c r="H253" s="106"/>
      <c r="I253" s="106"/>
      <c r="J253" s="106"/>
      <c r="K253" s="43"/>
    </row>
    <row r="254" spans="1:11" ht="16.5" customHeight="1">
      <c r="A254" s="2"/>
      <c r="B254" s="106"/>
      <c r="C254" s="106"/>
      <c r="D254" s="106"/>
      <c r="E254" s="106"/>
      <c r="F254" s="106"/>
      <c r="G254" s="106"/>
      <c r="H254" s="106"/>
      <c r="I254" s="106"/>
      <c r="J254" s="106"/>
      <c r="K254" s="43"/>
    </row>
    <row r="255" spans="1:11" ht="16.5" customHeight="1">
      <c r="A255" s="2"/>
      <c r="B255" s="29"/>
      <c r="C255" s="29"/>
      <c r="D255" s="29"/>
      <c r="E255" s="29"/>
      <c r="F255" s="29"/>
      <c r="G255" s="29"/>
      <c r="H255" s="29"/>
      <c r="I255" s="29"/>
      <c r="J255" s="29"/>
      <c r="K255" s="43"/>
    </row>
    <row r="256" spans="1:11" ht="16.5" customHeight="1">
      <c r="A256" s="2"/>
      <c r="B256" s="2"/>
      <c r="C256" s="2"/>
      <c r="D256" s="2"/>
      <c r="E256" s="2"/>
      <c r="F256" s="2"/>
      <c r="G256" s="2"/>
      <c r="H256" s="2"/>
      <c r="I256" s="2"/>
      <c r="J256" s="2"/>
      <c r="K256" s="2"/>
    </row>
    <row r="257" spans="1:11" ht="16.5" customHeight="1">
      <c r="A257" s="6" t="s">
        <v>180</v>
      </c>
      <c r="B257" s="2"/>
      <c r="C257" s="2"/>
      <c r="D257" s="2"/>
      <c r="E257" s="2"/>
      <c r="F257" s="2"/>
      <c r="G257" s="2"/>
      <c r="H257" s="2"/>
      <c r="I257" s="2"/>
      <c r="J257" s="2"/>
      <c r="K257" s="2"/>
    </row>
    <row r="258" spans="1:11" ht="16.5" customHeight="1">
      <c r="A258" s="110" t="s">
        <v>232</v>
      </c>
      <c r="B258" s="111"/>
      <c r="C258" s="111"/>
      <c r="D258" s="2"/>
      <c r="E258" s="2"/>
      <c r="F258" s="2"/>
      <c r="G258" s="2"/>
      <c r="H258" s="2"/>
      <c r="I258" s="2"/>
      <c r="J258" s="2"/>
      <c r="K258" s="2"/>
    </row>
    <row r="259" ht="16.5" customHeight="1"/>
  </sheetData>
  <sheetProtection/>
  <mergeCells count="51">
    <mergeCell ref="B72:J74"/>
    <mergeCell ref="B85:J89"/>
    <mergeCell ref="B124:J128"/>
    <mergeCell ref="B120:J121"/>
    <mergeCell ref="C102:F103"/>
    <mergeCell ref="C104:F105"/>
    <mergeCell ref="C106:F107"/>
    <mergeCell ref="B4:D4"/>
    <mergeCell ref="B27:J28"/>
    <mergeCell ref="B69:J69"/>
    <mergeCell ref="B37:J38"/>
    <mergeCell ref="B52:J52"/>
    <mergeCell ref="B57:J58"/>
    <mergeCell ref="B12:J15"/>
    <mergeCell ref="B17:J21"/>
    <mergeCell ref="B31:J34"/>
    <mergeCell ref="B91:J94"/>
    <mergeCell ref="B96:J97"/>
    <mergeCell ref="B77:J78"/>
    <mergeCell ref="B81:J83"/>
    <mergeCell ref="B63:J63"/>
    <mergeCell ref="C45:J46"/>
    <mergeCell ref="C48:J49"/>
    <mergeCell ref="A258:C258"/>
    <mergeCell ref="B56:C56"/>
    <mergeCell ref="B60:J60"/>
    <mergeCell ref="B203:J203"/>
    <mergeCell ref="B253:J254"/>
    <mergeCell ref="B238:C239"/>
    <mergeCell ref="B241:C242"/>
    <mergeCell ref="B226:J227"/>
    <mergeCell ref="J192:J193"/>
    <mergeCell ref="B178:J179"/>
    <mergeCell ref="B201:J201"/>
    <mergeCell ref="B209:J214"/>
    <mergeCell ref="B143:J144"/>
    <mergeCell ref="B171:J172"/>
    <mergeCell ref="B147:J149"/>
    <mergeCell ref="B206:J206"/>
    <mergeCell ref="J188:J189"/>
    <mergeCell ref="B197:J198"/>
    <mergeCell ref="B246:J247"/>
    <mergeCell ref="B249:J250"/>
    <mergeCell ref="B41:J43"/>
    <mergeCell ref="C216:J225"/>
    <mergeCell ref="J190:J191"/>
    <mergeCell ref="B175:J176"/>
    <mergeCell ref="B182:J183"/>
    <mergeCell ref="B167:J168"/>
    <mergeCell ref="B138:J141"/>
    <mergeCell ref="B161:J164"/>
  </mergeCells>
  <printOptions/>
  <pageMargins left="0.393700787401575" right="0.37" top="0.51" bottom="0.42" header="0.196850393700787" footer="0.118110236220472"/>
  <pageSetup firstPageNumber="5" useFirstPageNumber="1" fitToHeight="6" horizontalDpi="600" verticalDpi="600" orientation="portrait" paperSize="9" scale="85" r:id="rId2"/>
  <headerFooter alignWithMargins="0">
    <oddFooter>&amp;R&amp;"Times New Roman,Regular"- &amp;P -</oddFooter>
  </headerFooter>
  <rowBreaks count="5" manualBreakCount="5">
    <brk id="53" max="10" man="1"/>
    <brk id="95" max="10" man="1"/>
    <brk id="142" max="10" man="1"/>
    <brk id="177" max="10" man="1"/>
    <brk id="225"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hueyfen</cp:lastModifiedBy>
  <cp:lastPrinted>2008-05-28T10:59:26Z</cp:lastPrinted>
  <dcterms:created xsi:type="dcterms:W3CDTF">2005-11-02T07:17:39Z</dcterms:created>
  <dcterms:modified xsi:type="dcterms:W3CDTF">2008-05-29T02:02:43Z</dcterms:modified>
  <cp:category/>
  <cp:version/>
  <cp:contentType/>
  <cp:contentStatus/>
</cp:coreProperties>
</file>